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8. mell. Bevételek Alapi KÖH" sheetId="1" r:id="rId1"/>
    <sheet name="9. mell. Kiadások Alapi KÖH" sheetId="2" r:id="rId2"/>
  </sheets>
  <definedNames>
    <definedName name="_xlnm.Print_Area" localSheetId="0">'8. mell. Bevételek Alapi KÖH'!$B$1:$O$101</definedName>
    <definedName name="_xlnm.Print_Area" localSheetId="1">'9. mell. Kiadások Alapi KÖH'!$B$1:$R$127</definedName>
  </definedNames>
  <calcPr fullCalcOnLoad="1"/>
</workbook>
</file>

<file path=xl/sharedStrings.xml><?xml version="1.0" encoding="utf-8"?>
<sst xmlns="http://schemas.openxmlformats.org/spreadsheetml/2006/main" count="489" uniqueCount="442">
  <si>
    <t>Kiadások (E Ft)</t>
  </si>
  <si>
    <t>Rovat megnevezése</t>
  </si>
  <si>
    <t>Rovat-szám</t>
  </si>
  <si>
    <t>Jegyző</t>
  </si>
  <si>
    <t>Alap</t>
  </si>
  <si>
    <t>Alsószentiván</t>
  </si>
  <si>
    <t>Sárszentágota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</si>
  <si>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</si>
  <si>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</si>
  <si>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</si>
  <si>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</si>
  <si>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</si>
  <si>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</si>
  <si>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</si>
  <si>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</si>
  <si>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</si>
  <si>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</si>
  <si>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</si>
  <si>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</si>
  <si>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</si>
  <si>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</si>
  <si>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</si>
  <si>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</si>
  <si>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</si>
  <si>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</si>
  <si>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</si>
  <si>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</si>
  <si>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</si>
  <si>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</si>
  <si>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</si>
  <si>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</si>
  <si>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</si>
  <si>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</si>
  <si>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</si>
  <si>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</si>
  <si>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</si>
  <si>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</si>
  <si>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</si>
  <si>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</si>
  <si>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</si>
  <si>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</si>
  <si>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</si>
  <si>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</si>
  <si>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</si>
  <si>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</si>
  <si>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</si>
  <si>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</si>
  <si>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</si>
  <si>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</si>
  <si>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</si>
  <si>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</si>
  <si>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</si>
  <si>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</si>
  <si>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</si>
  <si>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</si>
  <si>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</si>
  <si>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</si>
  <si>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</si>
  <si>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</si>
  <si>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</si>
  <si>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</si>
  <si>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</si>
  <si>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</si>
  <si>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</si>
  <si>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</si>
  <si>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</si>
  <si>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</si>
  <si>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</si>
  <si>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</si>
  <si>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</si>
  <si>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</si>
  <si>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</si>
  <si>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</si>
  <si>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</si>
  <si>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</si>
  <si>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</si>
  <si>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</si>
  <si>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</si>
  <si>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</si>
  <si>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</si>
  <si>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</si>
  <si>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</si>
  <si>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</si>
  <si>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</si>
  <si>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</si>
  <si>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</si>
  <si>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</si>
  <si>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</si>
  <si>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</si>
  <si>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</si>
  <si>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</si>
  <si>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</si>
  <si>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</si>
  <si>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</si>
  <si>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</si>
  <si>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</si>
  <si>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</si>
  <si>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</si>
  <si>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</si>
  <si>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</si>
  <si>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</si>
  <si>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</si>
  <si>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</si>
  <si>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</si>
  <si>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</si>
  <si>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</si>
  <si>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</si>
  <si>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</si>
  <si>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</si>
  <si>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</si>
  <si>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</si>
  <si>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</si>
  <si>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</si>
  <si>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</si>
  <si>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</si>
  <si>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</si>
  <si>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</si>
  <si>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</si>
  <si>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</si>
  <si>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</si>
  <si>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</si>
  <si>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</si>
  <si>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</si>
  <si>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</si>
  <si>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</si>
  <si>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</si>
  <si>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</si>
  <si>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</si>
  <si>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</si>
  <si>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</si>
  <si>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</si>
  <si>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</si>
  <si>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</si>
  <si>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</si>
  <si>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</si>
  <si>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</si>
  <si>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</si>
  <si>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</si>
  <si>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</si>
  <si>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</si>
  <si>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</si>
  <si>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</si>
  <si>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</si>
  <si>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</si>
  <si>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</si>
  <si>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</si>
  <si>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</si>
  <si>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</si>
  <si>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</si>
  <si>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</si>
  <si>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</si>
  <si>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</si>
  <si>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</si>
  <si>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</si>
  <si>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</si>
  <si>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</si>
  <si>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</si>
  <si>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</si>
  <si>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</si>
  <si>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</si>
  <si>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</si>
  <si>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</si>
  <si>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</si>
  <si>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</si>
  <si>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</si>
  <si>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</si>
  <si>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</si>
  <si>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</si>
  <si>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</si>
  <si>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</si>
  <si>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</si>
  <si>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</si>
  <si>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</si>
  <si>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</si>
  <si>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</si>
  <si>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</si>
  <si>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</si>
  <si>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</si>
  <si>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</si>
  <si>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</si>
  <si>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</si>
  <si>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</si>
  <si>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</si>
  <si>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</si>
  <si>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</si>
  <si>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</si>
  <si>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</si>
  <si>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</si>
  <si>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</si>
  <si>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</si>
  <si>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</si>
  <si>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</si>
  <si>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</si>
  <si>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</si>
  <si>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</si>
  <si>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</si>
  <si>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</si>
  <si>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</si>
  <si>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</si>
  <si>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</si>
  <si>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</si>
  <si>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</si>
  <si>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</si>
  <si>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</si>
  <si>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</si>
  <si>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</si>
  <si>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</si>
  <si>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</si>
  <si>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</si>
  <si>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</si>
  <si>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</si>
  <si>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</si>
  <si>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</si>
  <si>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</si>
  <si>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</si>
  <si>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</si>
  <si>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</si>
  <si>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</si>
  <si>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</si>
  <si>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</si>
  <si>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</si>
  <si>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</si>
  <si>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</si>
  <si>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</si>
  <si>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</si>
  <si>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</si>
  <si>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</si>
  <si>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</si>
  <si>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</si>
  <si>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</si>
  <si>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</si>
  <si>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</si>
  <si>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</si>
  <si>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</si>
  <si>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</si>
  <si>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</si>
  <si>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</si>
  <si>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</si>
  <si>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(E Ft)</t>
  </si>
  <si>
    <t>Rovat-
szám</t>
  </si>
  <si>
    <t>kötelező feladatok</t>
  </si>
  <si>
    <t>önként vállalt feladatok</t>
  </si>
  <si>
    <t xml:space="preserve">állami (államigazgatási) feladatok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</si>
  <si>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</si>
  <si>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</si>
  <si>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</si>
  <si>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</si>
  <si>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</si>
  <si>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</si>
  <si>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</si>
  <si>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</si>
  <si>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</si>
  <si>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</si>
  <si>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</si>
  <si>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</si>
  <si>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</si>
  <si>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</si>
  <si>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</si>
  <si>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</si>
  <si>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</si>
  <si>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</si>
  <si>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</si>
  <si>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</si>
  <si>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</si>
  <si>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</si>
  <si>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</si>
  <si>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</si>
  <si>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</si>
  <si>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</si>
  <si>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</si>
  <si>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</si>
  <si>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</si>
  <si>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</si>
  <si>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</si>
  <si>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</si>
  <si>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</si>
  <si>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</si>
  <si>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</si>
  <si>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</si>
  <si>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</si>
  <si>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</si>
  <si>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</si>
  <si>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</si>
  <si>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</si>
  <si>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</si>
  <si>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</si>
  <si>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</si>
  <si>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</si>
  <si>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</si>
  <si>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</si>
  <si>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</si>
  <si>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</si>
  <si>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</si>
  <si>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</si>
  <si>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</si>
  <si>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</si>
  <si>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</si>
  <si>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</si>
  <si>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</si>
  <si>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</si>
  <si>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</si>
  <si>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</si>
  <si>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</si>
  <si>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</si>
  <si>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</si>
  <si>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</si>
  <si>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</si>
  <si>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</si>
  <si>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</si>
  <si>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</si>
  <si>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</si>
  <si>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</si>
  <si>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</si>
  <si>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</si>
  <si>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</si>
  <si>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</si>
  <si>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</si>
  <si>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</si>
  <si>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</si>
  <si>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</si>
  <si>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</si>
  <si>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</si>
  <si>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</si>
  <si>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</si>
  <si>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</si>
  <si>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</si>
  <si>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</si>
  <si>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</si>
  <si>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</si>
  <si>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</si>
  <si>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</si>
  <si>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</si>
  <si>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</si>
  <si>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</si>
  <si>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</si>
  <si>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</si>
  <si>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</si>
  <si>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</si>
  <si>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</si>
  <si>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</si>
  <si>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</si>
  <si>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</si>
  <si>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</si>
  <si>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</si>
  <si>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</si>
  <si>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</si>
  <si>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</si>
  <si>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</si>
  <si>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</si>
  <si>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</si>
  <si>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</si>
  <si>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</si>
  <si>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</si>
  <si>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</si>
  <si>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</si>
  <si>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</si>
  <si>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</si>
  <si>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</si>
  <si>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</si>
  <si>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</si>
  <si>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</si>
  <si>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</si>
  <si>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</si>
  <si>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</si>
  <si>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</si>
  <si>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</si>
  <si>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</si>
  <si>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</si>
  <si>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</si>
  <si>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</si>
  <si>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</si>
  <si>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</si>
  <si>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</si>
  <si>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</si>
  <si>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</si>
  <si>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</si>
  <si>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</si>
  <si>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</si>
  <si>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</si>
  <si>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</si>
  <si>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</si>
  <si>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</si>
  <si>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</si>
  <si>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</si>
  <si>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</si>
  <si>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</si>
  <si>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</si>
  <si>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</si>
  <si>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</si>
  <si>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</si>
  <si>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</si>
  <si>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</si>
  <si>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</si>
  <si>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</si>
  <si>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</si>
  <si>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</si>
  <si>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</si>
  <si>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</si>
  <si>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</si>
  <si>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</si>
  <si>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</si>
  <si>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</si>
  <si>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</si>
  <si>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</si>
  <si>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</si>
  <si>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</si>
  <si>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</si>
  <si>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</si>
  <si>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</si>
  <si>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</si>
  <si>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</si>
  <si>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</si>
  <si>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</si>
  <si>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</si>
  <si>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</si>
  <si>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ALAPI KÖZÖS ÖNKORMÁNYZATI HIVATAL ELŐIRÁNYZATAI</t>
  </si>
  <si>
    <t>Egyéb működési célú támogatások bevételei államháztartáson belülről(Alsószentiván hozzájárulása)</t>
  </si>
  <si>
    <t>9. melléklet az 1/2015. (II. 26.) önkormányzati rendelethez</t>
  </si>
  <si>
    <t>8. melléklet az 1/2015. (II. 26.) önkormányzati rendelethez</t>
  </si>
  <si>
    <t>Önkormányzat 2015. évi költségvetésének módosítása</t>
  </si>
  <si>
    <t>Eredeti</t>
  </si>
  <si>
    <t>Módosított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</si>
  <si>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</si>
  <si>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</si>
  <si>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</si>
  <si>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</si>
  <si>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</si>
  <si>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</si>
  <si>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</si>
  <si>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</si>
  <si>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</si>
  <si>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</si>
  <si>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</si>
  <si>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</si>
  <si>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</si>
  <si>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</si>
  <si>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Teljesítés</t>
  </si>
  <si>
    <t>O</t>
  </si>
  <si>
    <t>1. melléklet</t>
  </si>
  <si>
    <t>melléklet at …/2016. (…………) önkormányzati rendelethez</t>
  </si>
  <si>
    <t>melléklet az …/2016. (…………) önkormányzati rendelethez</t>
  </si>
  <si>
    <t>2.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</si>
</sst>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\.\ mmmm\ d\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 vertical="center"/>
    </xf>
    <xf numFmtId="164" fontId="9" fillId="34" borderId="10" xfId="0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="60" zoomScaleNormal="87" zoomScalePageLayoutView="0" workbookViewId="0" topLeftCell="B1">
      <selection activeCell="B5" sqref="B5:O5"/>
    </sheetView>
  </sheetViews>
  <sheetFormatPr defaultColWidth="9.140625" defaultRowHeight="15"/>
  <cols>
    <col min="1" max="1" width="3.00390625" style="0" bestFit="1" customWidth="1"/>
    <col min="2" max="2" width="86.7109375" style="0" customWidth="1"/>
    <col min="4" max="6" width="13.00390625" style="0" customWidth="1"/>
    <col min="7" max="9" width="14.140625" style="0" customWidth="1"/>
    <col min="10" max="12" width="15.57421875" style="0" customWidth="1"/>
    <col min="13" max="13" width="13.140625" style="0" customWidth="1"/>
    <col min="14" max="15" width="13.28125" style="0" customWidth="1"/>
  </cols>
  <sheetData>
    <row r="1" spans="12:15" ht="15.75">
      <c r="L1" s="71" t="s">
        <v>438</v>
      </c>
      <c r="M1" s="72"/>
      <c r="N1" s="72"/>
      <c r="O1" s="72"/>
    </row>
    <row r="2" spans="2:15" ht="15.75">
      <c r="B2" s="71" t="s">
        <v>439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2:15" ht="18.75" customHeight="1">
      <c r="B3" s="78" t="s">
        <v>418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ht="24" customHeight="1">
      <c r="B4" s="77" t="s">
        <v>419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2:15" ht="24" customHeight="1">
      <c r="B5" s="76" t="s">
        <v>238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2:13" ht="15.75">
      <c r="B6" s="40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15.75">
      <c r="B7" s="44" t="s">
        <v>415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5" ht="15.75">
      <c r="A8" s="46"/>
      <c r="B8" s="49" t="s">
        <v>422</v>
      </c>
      <c r="C8" s="50" t="s">
        <v>423</v>
      </c>
      <c r="D8" s="50" t="s">
        <v>424</v>
      </c>
      <c r="E8" s="50" t="s">
        <v>425</v>
      </c>
      <c r="F8" s="50" t="s">
        <v>426</v>
      </c>
      <c r="G8" s="50" t="s">
        <v>427</v>
      </c>
      <c r="H8" s="50" t="s">
        <v>428</v>
      </c>
      <c r="I8" s="50" t="s">
        <v>429</v>
      </c>
      <c r="J8" s="50" t="s">
        <v>430</v>
      </c>
      <c r="K8" s="50" t="s">
        <v>431</v>
      </c>
      <c r="L8" s="50" t="s">
        <v>432</v>
      </c>
      <c r="M8" s="50" t="s">
        <v>433</v>
      </c>
      <c r="N8" s="50" t="s">
        <v>434</v>
      </c>
      <c r="O8" s="50" t="s">
        <v>435</v>
      </c>
    </row>
    <row r="9" spans="1:15" ht="63" customHeight="1">
      <c r="A9" s="46"/>
      <c r="B9" s="15" t="s">
        <v>1</v>
      </c>
      <c r="C9" s="16" t="s">
        <v>239</v>
      </c>
      <c r="D9" s="73" t="s">
        <v>240</v>
      </c>
      <c r="E9" s="74"/>
      <c r="F9" s="75"/>
      <c r="G9" s="73" t="s">
        <v>241</v>
      </c>
      <c r="H9" s="74"/>
      <c r="I9" s="75"/>
      <c r="J9" s="73" t="s">
        <v>242</v>
      </c>
      <c r="K9" s="74"/>
      <c r="L9" s="75"/>
      <c r="M9" s="73" t="s">
        <v>7</v>
      </c>
      <c r="N9" s="74"/>
      <c r="O9" s="75"/>
    </row>
    <row r="10" spans="1:15" ht="15.75">
      <c r="A10" s="46"/>
      <c r="B10" s="15"/>
      <c r="C10" s="16"/>
      <c r="D10" s="47" t="s">
        <v>420</v>
      </c>
      <c r="E10" s="47" t="s">
        <v>421</v>
      </c>
      <c r="F10" s="47" t="s">
        <v>436</v>
      </c>
      <c r="G10" s="47" t="s">
        <v>420</v>
      </c>
      <c r="H10" s="47" t="s">
        <v>421</v>
      </c>
      <c r="I10" s="47" t="s">
        <v>436</v>
      </c>
      <c r="J10" s="47" t="s">
        <v>420</v>
      </c>
      <c r="K10" s="47" t="s">
        <v>421</v>
      </c>
      <c r="L10" s="47" t="s">
        <v>436</v>
      </c>
      <c r="M10" s="47" t="s">
        <v>420</v>
      </c>
      <c r="N10" s="47" t="s">
        <v>421</v>
      </c>
      <c r="O10" s="47" t="s">
        <v>436</v>
      </c>
    </row>
    <row r="11" spans="1:15" ht="15" customHeight="1">
      <c r="A11" s="51">
        <v>1</v>
      </c>
      <c r="B11" s="21" t="s">
        <v>243</v>
      </c>
      <c r="C11" s="25" t="s">
        <v>244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51">
        <v>2</v>
      </c>
      <c r="B12" s="22" t="s">
        <v>245</v>
      </c>
      <c r="C12" s="25" t="s">
        <v>246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51">
        <v>3</v>
      </c>
      <c r="B13" s="22" t="s">
        <v>247</v>
      </c>
      <c r="C13" s="25" t="s">
        <v>248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 customHeight="1">
      <c r="A14" s="51">
        <v>4</v>
      </c>
      <c r="B14" s="22" t="s">
        <v>249</v>
      </c>
      <c r="C14" s="25" t="s">
        <v>250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 customHeight="1">
      <c r="A15" s="51">
        <v>5</v>
      </c>
      <c r="B15" s="22" t="s">
        <v>251</v>
      </c>
      <c r="C15" s="25" t="s">
        <v>252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 customHeight="1">
      <c r="A16" s="51">
        <v>6</v>
      </c>
      <c r="B16" s="22" t="s">
        <v>253</v>
      </c>
      <c r="C16" s="25" t="s">
        <v>254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 customHeight="1">
      <c r="A17" s="51">
        <v>7</v>
      </c>
      <c r="B17" s="26" t="s">
        <v>255</v>
      </c>
      <c r="C17" s="34" t="s">
        <v>256</v>
      </c>
      <c r="D17" s="56">
        <f aca="true" t="shared" si="0" ref="D17:N17">SUM(D11:D16)</f>
        <v>0</v>
      </c>
      <c r="E17" s="56">
        <f t="shared" si="0"/>
        <v>0</v>
      </c>
      <c r="F17" s="56">
        <f>SUM(F11:F16)</f>
        <v>0</v>
      </c>
      <c r="G17" s="56">
        <f t="shared" si="0"/>
        <v>0</v>
      </c>
      <c r="H17" s="56">
        <f t="shared" si="0"/>
        <v>0</v>
      </c>
      <c r="I17" s="56">
        <f>SUM(I11:I16)</f>
        <v>0</v>
      </c>
      <c r="J17" s="56">
        <f t="shared" si="0"/>
        <v>0</v>
      </c>
      <c r="K17" s="56">
        <f t="shared" si="0"/>
        <v>0</v>
      </c>
      <c r="L17" s="56">
        <f>SUM(L11:L16)</f>
        <v>0</v>
      </c>
      <c r="M17" s="56">
        <f t="shared" si="0"/>
        <v>0</v>
      </c>
      <c r="N17" s="56">
        <f t="shared" si="0"/>
        <v>0</v>
      </c>
      <c r="O17" s="56">
        <f>SUM(O11:O16)</f>
        <v>0</v>
      </c>
    </row>
    <row r="18" spans="1:15" ht="15" customHeight="1">
      <c r="A18" s="51">
        <v>8</v>
      </c>
      <c r="B18" s="22" t="s">
        <v>257</v>
      </c>
      <c r="C18" s="25" t="s">
        <v>258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51">
        <v>9</v>
      </c>
      <c r="B19" s="22" t="s">
        <v>259</v>
      </c>
      <c r="C19" s="25" t="s">
        <v>260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 customHeight="1">
      <c r="A20" s="51">
        <v>10</v>
      </c>
      <c r="B20" s="22" t="s">
        <v>261</v>
      </c>
      <c r="C20" s="25" t="s">
        <v>262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 customHeight="1">
      <c r="A21" s="51">
        <v>11</v>
      </c>
      <c r="B21" s="22" t="s">
        <v>263</v>
      </c>
      <c r="C21" s="25" t="s">
        <v>264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" customHeight="1">
      <c r="A22" s="51">
        <v>12</v>
      </c>
      <c r="B22" s="45" t="s">
        <v>416</v>
      </c>
      <c r="C22" s="25" t="s">
        <v>265</v>
      </c>
      <c r="D22" s="41"/>
      <c r="E22" s="41"/>
      <c r="F22" s="41"/>
      <c r="G22" s="41"/>
      <c r="H22" s="41"/>
      <c r="I22" s="41"/>
      <c r="J22" s="41">
        <v>214</v>
      </c>
      <c r="K22" s="41">
        <v>214</v>
      </c>
      <c r="L22" s="41">
        <v>0</v>
      </c>
      <c r="M22" s="41">
        <f>D22+G22+J22</f>
        <v>214</v>
      </c>
      <c r="N22" s="41">
        <f>E22+H22+K22</f>
        <v>214</v>
      </c>
      <c r="O22" s="41">
        <f>F22+I22+L22</f>
        <v>0</v>
      </c>
    </row>
    <row r="23" spans="1:15" ht="15" customHeight="1">
      <c r="A23" s="51">
        <v>13</v>
      </c>
      <c r="B23" s="26" t="s">
        <v>266</v>
      </c>
      <c r="C23" s="34" t="s">
        <v>267</v>
      </c>
      <c r="D23" s="56">
        <f>SUM(D17:D22)</f>
        <v>0</v>
      </c>
      <c r="E23" s="56">
        <f aca="true" t="shared" si="1" ref="E23:N23">SUM(E17:E22)</f>
        <v>0</v>
      </c>
      <c r="F23" s="56">
        <f>SUM(F17:F22)</f>
        <v>0</v>
      </c>
      <c r="G23" s="56">
        <f t="shared" si="1"/>
        <v>0</v>
      </c>
      <c r="H23" s="56">
        <f t="shared" si="1"/>
        <v>0</v>
      </c>
      <c r="I23" s="56">
        <f>SUM(I17:I22)</f>
        <v>0</v>
      </c>
      <c r="J23" s="56">
        <f t="shared" si="1"/>
        <v>214</v>
      </c>
      <c r="K23" s="56">
        <f t="shared" si="1"/>
        <v>214</v>
      </c>
      <c r="L23" s="56">
        <f>SUM(L17:L22)</f>
        <v>0</v>
      </c>
      <c r="M23" s="56">
        <f t="shared" si="1"/>
        <v>214</v>
      </c>
      <c r="N23" s="56">
        <f t="shared" si="1"/>
        <v>214</v>
      </c>
      <c r="O23" s="56">
        <f>SUM(O17:O22)</f>
        <v>0</v>
      </c>
    </row>
    <row r="24" spans="1:15" ht="15" customHeight="1">
      <c r="A24" s="51">
        <v>14</v>
      </c>
      <c r="B24" s="22" t="s">
        <v>268</v>
      </c>
      <c r="C24" s="25" t="s">
        <v>269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" customHeight="1">
      <c r="A25" s="51">
        <v>15</v>
      </c>
      <c r="B25" s="22" t="s">
        <v>270</v>
      </c>
      <c r="C25" s="25" t="s">
        <v>271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" customHeight="1">
      <c r="A26" s="51">
        <v>16</v>
      </c>
      <c r="B26" s="26" t="s">
        <v>272</v>
      </c>
      <c r="C26" s="34" t="s">
        <v>273</v>
      </c>
      <c r="D26" s="56">
        <f>SUM(D24:D25)</f>
        <v>0</v>
      </c>
      <c r="E26" s="56">
        <f aca="true" t="shared" si="2" ref="E26:N26">SUM(E24:E25)</f>
        <v>0</v>
      </c>
      <c r="F26" s="56">
        <f>SUM(F24:F25)</f>
        <v>0</v>
      </c>
      <c r="G26" s="56">
        <f t="shared" si="2"/>
        <v>0</v>
      </c>
      <c r="H26" s="56">
        <f t="shared" si="2"/>
        <v>0</v>
      </c>
      <c r="I26" s="56">
        <f>SUM(I24:I25)</f>
        <v>0</v>
      </c>
      <c r="J26" s="56">
        <f t="shared" si="2"/>
        <v>0</v>
      </c>
      <c r="K26" s="56">
        <f t="shared" si="2"/>
        <v>0</v>
      </c>
      <c r="L26" s="56">
        <f>SUM(L24:L25)</f>
        <v>0</v>
      </c>
      <c r="M26" s="56">
        <f t="shared" si="2"/>
        <v>0</v>
      </c>
      <c r="N26" s="56">
        <f t="shared" si="2"/>
        <v>0</v>
      </c>
      <c r="O26" s="56">
        <f>SUM(O24:O25)</f>
        <v>0</v>
      </c>
    </row>
    <row r="27" spans="1:15" ht="15" customHeight="1">
      <c r="A27" s="51">
        <v>17</v>
      </c>
      <c r="B27" s="22" t="s">
        <v>274</v>
      </c>
      <c r="C27" s="25" t="s">
        <v>275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" customHeight="1">
      <c r="A28" s="51">
        <v>18</v>
      </c>
      <c r="B28" s="22" t="s">
        <v>276</v>
      </c>
      <c r="C28" s="25" t="s">
        <v>277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5" customHeight="1">
      <c r="A29" s="51">
        <v>19</v>
      </c>
      <c r="B29" s="22" t="s">
        <v>278</v>
      </c>
      <c r="C29" s="25" t="s">
        <v>279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5" customHeight="1">
      <c r="A30" s="51">
        <v>20</v>
      </c>
      <c r="B30" s="22" t="s">
        <v>280</v>
      </c>
      <c r="C30" s="25" t="s">
        <v>281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5" customHeight="1">
      <c r="A31" s="51">
        <v>21</v>
      </c>
      <c r="B31" s="22" t="s">
        <v>282</v>
      </c>
      <c r="C31" s="25" t="s">
        <v>283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5" customHeight="1">
      <c r="A32" s="51">
        <v>22</v>
      </c>
      <c r="B32" s="22" t="s">
        <v>284</v>
      </c>
      <c r="C32" s="25" t="s">
        <v>285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5" customHeight="1">
      <c r="A33" s="51">
        <v>23</v>
      </c>
      <c r="B33" s="22" t="s">
        <v>286</v>
      </c>
      <c r="C33" s="25" t="s">
        <v>287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5" customHeight="1">
      <c r="A34" s="51">
        <v>24</v>
      </c>
      <c r="B34" s="22" t="s">
        <v>288</v>
      </c>
      <c r="C34" s="25" t="s">
        <v>289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5" customHeight="1">
      <c r="A35" s="51">
        <v>25</v>
      </c>
      <c r="B35" s="26" t="s">
        <v>290</v>
      </c>
      <c r="C35" s="34" t="s">
        <v>291</v>
      </c>
      <c r="D35" s="56">
        <f>SUM(D30:D34)</f>
        <v>0</v>
      </c>
      <c r="E35" s="56">
        <f aca="true" t="shared" si="3" ref="E35:N35">SUM(E30:E34)</f>
        <v>0</v>
      </c>
      <c r="F35" s="56">
        <f>SUM(F30:F34)</f>
        <v>0</v>
      </c>
      <c r="G35" s="56">
        <f t="shared" si="3"/>
        <v>0</v>
      </c>
      <c r="H35" s="56">
        <f t="shared" si="3"/>
        <v>0</v>
      </c>
      <c r="I35" s="56">
        <f>SUM(I30:I34)</f>
        <v>0</v>
      </c>
      <c r="J35" s="56">
        <f t="shared" si="3"/>
        <v>0</v>
      </c>
      <c r="K35" s="56">
        <f t="shared" si="3"/>
        <v>0</v>
      </c>
      <c r="L35" s="56">
        <f>SUM(L30:L34)</f>
        <v>0</v>
      </c>
      <c r="M35" s="56">
        <f t="shared" si="3"/>
        <v>0</v>
      </c>
      <c r="N35" s="56">
        <f t="shared" si="3"/>
        <v>0</v>
      </c>
      <c r="O35" s="56">
        <f>SUM(O30:O34)</f>
        <v>0</v>
      </c>
    </row>
    <row r="36" spans="1:15" ht="15" customHeight="1">
      <c r="A36" s="51">
        <v>26</v>
      </c>
      <c r="B36" s="22" t="s">
        <v>292</v>
      </c>
      <c r="C36" s="25" t="s">
        <v>293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5" customHeight="1">
      <c r="A37" s="51">
        <v>27</v>
      </c>
      <c r="B37" s="26" t="s">
        <v>294</v>
      </c>
      <c r="C37" s="34" t="s">
        <v>295</v>
      </c>
      <c r="D37" s="56">
        <f>SUM(D35:D36)+SUM(D27:D29)+D26</f>
        <v>0</v>
      </c>
      <c r="E37" s="56">
        <f aca="true" t="shared" si="4" ref="E37:N37">SUM(E35:E36)+SUM(E27:E29)</f>
        <v>0</v>
      </c>
      <c r="F37" s="56">
        <f>SUM(F35:F36)+SUM(F27:F29)</f>
        <v>0</v>
      </c>
      <c r="G37" s="56">
        <f t="shared" si="4"/>
        <v>0</v>
      </c>
      <c r="H37" s="56">
        <f t="shared" si="4"/>
        <v>0</v>
      </c>
      <c r="I37" s="56">
        <f>SUM(I35:I36)+SUM(I27:I29)</f>
        <v>0</v>
      </c>
      <c r="J37" s="56">
        <f t="shared" si="4"/>
        <v>0</v>
      </c>
      <c r="K37" s="56">
        <f t="shared" si="4"/>
        <v>0</v>
      </c>
      <c r="L37" s="56">
        <f>SUM(L35:L36)+SUM(L27:L29)</f>
        <v>0</v>
      </c>
      <c r="M37" s="56">
        <f t="shared" si="4"/>
        <v>0</v>
      </c>
      <c r="N37" s="56">
        <f t="shared" si="4"/>
        <v>0</v>
      </c>
      <c r="O37" s="56">
        <f>SUM(O35:O36)+SUM(O27:O29)</f>
        <v>0</v>
      </c>
    </row>
    <row r="38" spans="1:15" ht="15" customHeight="1">
      <c r="A38" s="51">
        <v>28</v>
      </c>
      <c r="B38" s="28" t="s">
        <v>296</v>
      </c>
      <c r="C38" s="25" t="s">
        <v>297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5" customHeight="1">
      <c r="A39" s="51">
        <v>29</v>
      </c>
      <c r="B39" s="28" t="s">
        <v>298</v>
      </c>
      <c r="C39" s="25" t="s">
        <v>299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5" customHeight="1">
      <c r="A40" s="51">
        <v>30</v>
      </c>
      <c r="B40" s="28" t="s">
        <v>300</v>
      </c>
      <c r="C40" s="25" t="s">
        <v>301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5" customHeight="1">
      <c r="A41" s="51">
        <v>31</v>
      </c>
      <c r="B41" s="28" t="s">
        <v>302</v>
      </c>
      <c r="C41" s="25" t="s">
        <v>303</v>
      </c>
      <c r="D41" s="41"/>
      <c r="E41" s="41"/>
      <c r="F41" s="41"/>
      <c r="G41" s="41"/>
      <c r="H41" s="41"/>
      <c r="I41" s="41"/>
      <c r="J41" s="41">
        <v>0</v>
      </c>
      <c r="K41" s="41">
        <v>0</v>
      </c>
      <c r="L41" s="41">
        <v>0</v>
      </c>
      <c r="M41" s="41">
        <v>0</v>
      </c>
      <c r="N41" s="41">
        <v>3</v>
      </c>
      <c r="O41" s="41">
        <v>0</v>
      </c>
    </row>
    <row r="42" spans="1:15" ht="15" customHeight="1">
      <c r="A42" s="51">
        <v>32</v>
      </c>
      <c r="B42" s="28" t="s">
        <v>304</v>
      </c>
      <c r="C42" s="25" t="s">
        <v>305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5" customHeight="1">
      <c r="A43" s="51">
        <v>33</v>
      </c>
      <c r="B43" s="28" t="s">
        <v>306</v>
      </c>
      <c r="C43" s="25" t="s">
        <v>307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15" customHeight="1">
      <c r="A44" s="51">
        <v>34</v>
      </c>
      <c r="B44" s="28" t="s">
        <v>308</v>
      </c>
      <c r="C44" s="25" t="s">
        <v>309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ht="15" customHeight="1">
      <c r="A45" s="51">
        <v>35</v>
      </c>
      <c r="B45" s="28" t="s">
        <v>310</v>
      </c>
      <c r="C45" s="25" t="s">
        <v>311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ht="15" customHeight="1">
      <c r="A46" s="51">
        <v>36</v>
      </c>
      <c r="B46" s="28" t="s">
        <v>312</v>
      </c>
      <c r="C46" s="25" t="s">
        <v>313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5" customHeight="1">
      <c r="A47" s="51">
        <v>37</v>
      </c>
      <c r="B47" s="28" t="s">
        <v>314</v>
      </c>
      <c r="C47" s="25" t="s">
        <v>315</v>
      </c>
      <c r="D47" s="41"/>
      <c r="E47" s="41"/>
      <c r="F47" s="41"/>
      <c r="G47" s="41"/>
      <c r="H47" s="41"/>
      <c r="I47" s="41"/>
      <c r="J47" s="41">
        <v>0</v>
      </c>
      <c r="K47" s="41">
        <v>21</v>
      </c>
      <c r="L47" s="41">
        <v>0</v>
      </c>
      <c r="M47" s="41">
        <v>0</v>
      </c>
      <c r="N47" s="41">
        <v>18</v>
      </c>
      <c r="O47" s="41">
        <v>0</v>
      </c>
    </row>
    <row r="48" spans="1:15" ht="15" customHeight="1">
      <c r="A48" s="51">
        <v>38</v>
      </c>
      <c r="B48" s="30" t="s">
        <v>316</v>
      </c>
      <c r="C48" s="34" t="s">
        <v>317</v>
      </c>
      <c r="D48" s="56">
        <f>SUM(D38:D47)</f>
        <v>0</v>
      </c>
      <c r="E48" s="56">
        <f aca="true" t="shared" si="5" ref="E48:N48">SUM(E38:E47)</f>
        <v>0</v>
      </c>
      <c r="F48" s="56">
        <f>SUM(F38:F47)</f>
        <v>0</v>
      </c>
      <c r="G48" s="56">
        <f t="shared" si="5"/>
        <v>0</v>
      </c>
      <c r="H48" s="56">
        <f t="shared" si="5"/>
        <v>0</v>
      </c>
      <c r="I48" s="56">
        <f>SUM(I38:I47)</f>
        <v>0</v>
      </c>
      <c r="J48" s="56">
        <f t="shared" si="5"/>
        <v>0</v>
      </c>
      <c r="K48" s="56">
        <f t="shared" si="5"/>
        <v>21</v>
      </c>
      <c r="L48" s="56">
        <f>SUM(L38:L47)</f>
        <v>0</v>
      </c>
      <c r="M48" s="56">
        <f t="shared" si="5"/>
        <v>0</v>
      </c>
      <c r="N48" s="56">
        <f t="shared" si="5"/>
        <v>21</v>
      </c>
      <c r="O48" s="56">
        <f>SUM(O38:O47)</f>
        <v>0</v>
      </c>
    </row>
    <row r="49" spans="1:15" ht="15" customHeight="1">
      <c r="A49" s="51">
        <v>39</v>
      </c>
      <c r="B49" s="28" t="s">
        <v>318</v>
      </c>
      <c r="C49" s="25" t="s">
        <v>319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5" customHeight="1">
      <c r="A50" s="51">
        <v>40</v>
      </c>
      <c r="B50" s="22" t="s">
        <v>320</v>
      </c>
      <c r="C50" s="25" t="s">
        <v>321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5" customHeight="1">
      <c r="A51" s="51">
        <v>41</v>
      </c>
      <c r="B51" s="28" t="s">
        <v>322</v>
      </c>
      <c r="C51" s="25" t="s">
        <v>323</v>
      </c>
      <c r="D51" s="41"/>
      <c r="E51" s="41"/>
      <c r="F51" s="41"/>
      <c r="G51" s="41"/>
      <c r="H51" s="41"/>
      <c r="I51" s="41"/>
      <c r="J51" s="41">
        <v>0</v>
      </c>
      <c r="K51" s="41">
        <v>24</v>
      </c>
      <c r="L51" s="41">
        <v>0</v>
      </c>
      <c r="M51" s="41">
        <v>0</v>
      </c>
      <c r="N51" s="41">
        <v>24</v>
      </c>
      <c r="O51" s="41">
        <v>0</v>
      </c>
    </row>
    <row r="52" spans="1:15" ht="15" customHeight="1">
      <c r="A52" s="51">
        <v>42</v>
      </c>
      <c r="B52" s="26" t="s">
        <v>324</v>
      </c>
      <c r="C52" s="34" t="s">
        <v>325</v>
      </c>
      <c r="D52" s="56">
        <f>SUM(D49:D51)</f>
        <v>0</v>
      </c>
      <c r="E52" s="56">
        <f aca="true" t="shared" si="6" ref="E52:N52">SUM(E49:E51)</f>
        <v>0</v>
      </c>
      <c r="F52" s="56">
        <f>SUM(F49:F51)</f>
        <v>0</v>
      </c>
      <c r="G52" s="56">
        <f t="shared" si="6"/>
        <v>0</v>
      </c>
      <c r="H52" s="56">
        <f t="shared" si="6"/>
        <v>0</v>
      </c>
      <c r="I52" s="56">
        <f>SUM(I49:I51)</f>
        <v>0</v>
      </c>
      <c r="J52" s="56">
        <f t="shared" si="6"/>
        <v>0</v>
      </c>
      <c r="K52" s="56">
        <f t="shared" si="6"/>
        <v>24</v>
      </c>
      <c r="L52" s="56">
        <f>SUM(L49:L51)</f>
        <v>0</v>
      </c>
      <c r="M52" s="56">
        <f t="shared" si="6"/>
        <v>0</v>
      </c>
      <c r="N52" s="56">
        <f t="shared" si="6"/>
        <v>24</v>
      </c>
      <c r="O52" s="56">
        <f>SUM(O49:O51)</f>
        <v>0</v>
      </c>
    </row>
    <row r="53" spans="1:15" ht="15" customHeight="1">
      <c r="A53" s="51">
        <v>43</v>
      </c>
      <c r="B53" s="6" t="s">
        <v>143</v>
      </c>
      <c r="C53" s="42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5" customHeight="1">
      <c r="A54" s="51">
        <v>44</v>
      </c>
      <c r="B54" s="22" t="s">
        <v>326</v>
      </c>
      <c r="C54" s="25" t="s">
        <v>327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5" customHeight="1">
      <c r="A55" s="51">
        <v>45</v>
      </c>
      <c r="B55" s="22" t="s">
        <v>328</v>
      </c>
      <c r="C55" s="25" t="s">
        <v>329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ht="15" customHeight="1">
      <c r="A56" s="51">
        <v>46</v>
      </c>
      <c r="B56" s="22" t="s">
        <v>330</v>
      </c>
      <c r="C56" s="25" t="s">
        <v>331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5" customHeight="1">
      <c r="A57" s="51">
        <v>47</v>
      </c>
      <c r="B57" s="22" t="s">
        <v>332</v>
      </c>
      <c r="C57" s="25" t="s">
        <v>333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5" customHeight="1">
      <c r="A58" s="51">
        <v>48</v>
      </c>
      <c r="B58" s="22" t="s">
        <v>334</v>
      </c>
      <c r="C58" s="25" t="s">
        <v>335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5" customHeight="1">
      <c r="A59" s="51">
        <v>49</v>
      </c>
      <c r="B59" s="26" t="s">
        <v>336</v>
      </c>
      <c r="C59" s="34" t="s">
        <v>337</v>
      </c>
      <c r="D59" s="56">
        <f>SUM(D54:D58)</f>
        <v>0</v>
      </c>
      <c r="E59" s="56">
        <f aca="true" t="shared" si="7" ref="E59:N59">SUM(E54:E58)</f>
        <v>0</v>
      </c>
      <c r="F59" s="56">
        <f>SUM(F54:F58)</f>
        <v>0</v>
      </c>
      <c r="G59" s="56">
        <f t="shared" si="7"/>
        <v>0</v>
      </c>
      <c r="H59" s="56">
        <f t="shared" si="7"/>
        <v>0</v>
      </c>
      <c r="I59" s="56">
        <f>SUM(I54:I58)</f>
        <v>0</v>
      </c>
      <c r="J59" s="56">
        <f t="shared" si="7"/>
        <v>0</v>
      </c>
      <c r="K59" s="56">
        <f t="shared" si="7"/>
        <v>0</v>
      </c>
      <c r="L59" s="56">
        <f>SUM(L54:L58)</f>
        <v>0</v>
      </c>
      <c r="M59" s="56">
        <f t="shared" si="7"/>
        <v>0</v>
      </c>
      <c r="N59" s="56">
        <f t="shared" si="7"/>
        <v>0</v>
      </c>
      <c r="O59" s="56">
        <f>SUM(O54:O58)</f>
        <v>0</v>
      </c>
    </row>
    <row r="60" spans="1:15" ht="15" customHeight="1">
      <c r="A60" s="51">
        <v>50</v>
      </c>
      <c r="B60" s="28" t="s">
        <v>338</v>
      </c>
      <c r="C60" s="25" t="s">
        <v>339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5" customHeight="1">
      <c r="A61" s="51">
        <v>51</v>
      </c>
      <c r="B61" s="28" t="s">
        <v>340</v>
      </c>
      <c r="C61" s="25" t="s">
        <v>341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5" customHeight="1">
      <c r="A62" s="51">
        <v>52</v>
      </c>
      <c r="B62" s="28" t="s">
        <v>342</v>
      </c>
      <c r="C62" s="25" t="s">
        <v>343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5" customHeight="1">
      <c r="A63" s="51">
        <v>53</v>
      </c>
      <c r="B63" s="28" t="s">
        <v>344</v>
      </c>
      <c r="C63" s="25" t="s">
        <v>345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5" customHeight="1">
      <c r="A64" s="51">
        <v>54</v>
      </c>
      <c r="B64" s="28" t="s">
        <v>346</v>
      </c>
      <c r="C64" s="25" t="s">
        <v>347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5" customHeight="1">
      <c r="A65" s="51">
        <v>55</v>
      </c>
      <c r="B65" s="26" t="s">
        <v>348</v>
      </c>
      <c r="C65" s="34" t="s">
        <v>349</v>
      </c>
      <c r="D65" s="56">
        <f>SUM(D60:D64)</f>
        <v>0</v>
      </c>
      <c r="E65" s="56">
        <f aca="true" t="shared" si="8" ref="E65:N65">SUM(E60:E64)</f>
        <v>0</v>
      </c>
      <c r="F65" s="56">
        <f>SUM(F60:F64)</f>
        <v>0</v>
      </c>
      <c r="G65" s="56">
        <f t="shared" si="8"/>
        <v>0</v>
      </c>
      <c r="H65" s="56">
        <f t="shared" si="8"/>
        <v>0</v>
      </c>
      <c r="I65" s="56">
        <f>SUM(I60:I64)</f>
        <v>0</v>
      </c>
      <c r="J65" s="56">
        <f t="shared" si="8"/>
        <v>0</v>
      </c>
      <c r="K65" s="56">
        <f t="shared" si="8"/>
        <v>0</v>
      </c>
      <c r="L65" s="56">
        <f>SUM(L60:L64)</f>
        <v>0</v>
      </c>
      <c r="M65" s="56">
        <f t="shared" si="8"/>
        <v>0</v>
      </c>
      <c r="N65" s="56">
        <f t="shared" si="8"/>
        <v>0</v>
      </c>
      <c r="O65" s="56">
        <f>SUM(O60:O64)</f>
        <v>0</v>
      </c>
    </row>
    <row r="66" spans="1:15" ht="15" customHeight="1">
      <c r="A66" s="51">
        <v>56</v>
      </c>
      <c r="B66" s="28" t="s">
        <v>350</v>
      </c>
      <c r="C66" s="25" t="s">
        <v>351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5" customHeight="1">
      <c r="A67" s="51">
        <v>57</v>
      </c>
      <c r="B67" s="22" t="s">
        <v>352</v>
      </c>
      <c r="C67" s="25" t="s">
        <v>353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5" customHeight="1">
      <c r="A68" s="51">
        <v>58</v>
      </c>
      <c r="B68" s="28" t="s">
        <v>354</v>
      </c>
      <c r="C68" s="25" t="s">
        <v>355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5" customHeight="1">
      <c r="A69" s="51">
        <v>59</v>
      </c>
      <c r="B69" s="26" t="s">
        <v>356</v>
      </c>
      <c r="C69" s="34" t="s">
        <v>357</v>
      </c>
      <c r="D69" s="41">
        <f>SUM(D66:D68)</f>
        <v>0</v>
      </c>
      <c r="E69" s="41">
        <f aca="true" t="shared" si="9" ref="E69:N69">SUM(E66:E68)</f>
        <v>0</v>
      </c>
      <c r="F69" s="41">
        <f>SUM(F66:F68)</f>
        <v>0</v>
      </c>
      <c r="G69" s="41">
        <f t="shared" si="9"/>
        <v>0</v>
      </c>
      <c r="H69" s="41">
        <f t="shared" si="9"/>
        <v>0</v>
      </c>
      <c r="I69" s="41">
        <f>SUM(I66:I68)</f>
        <v>0</v>
      </c>
      <c r="J69" s="41">
        <f t="shared" si="9"/>
        <v>0</v>
      </c>
      <c r="K69" s="41">
        <f t="shared" si="9"/>
        <v>0</v>
      </c>
      <c r="L69" s="41">
        <f>SUM(L66:L68)</f>
        <v>0</v>
      </c>
      <c r="M69" s="41">
        <f t="shared" si="9"/>
        <v>0</v>
      </c>
      <c r="N69" s="41">
        <f t="shared" si="9"/>
        <v>0</v>
      </c>
      <c r="O69" s="41">
        <f>SUM(O66:O68)</f>
        <v>0</v>
      </c>
    </row>
    <row r="70" spans="1:15" ht="15" customHeight="1">
      <c r="A70" s="51">
        <v>60</v>
      </c>
      <c r="B70" s="6" t="s">
        <v>188</v>
      </c>
      <c r="C70" s="42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5.75">
      <c r="A71" s="51">
        <v>61</v>
      </c>
      <c r="B71" s="37" t="s">
        <v>358</v>
      </c>
      <c r="C71" s="7" t="s">
        <v>359</v>
      </c>
      <c r="D71" s="56">
        <f>D69+D65+D59+D52+D48+D37+D23</f>
        <v>0</v>
      </c>
      <c r="E71" s="56">
        <f aca="true" t="shared" si="10" ref="E71:M71">E69+E65+E59+E52+E48+E37+E23</f>
        <v>0</v>
      </c>
      <c r="F71" s="56">
        <f>F69+F65+F59+F52+F48+F37+F23</f>
        <v>0</v>
      </c>
      <c r="G71" s="56">
        <f t="shared" si="10"/>
        <v>0</v>
      </c>
      <c r="H71" s="56">
        <f t="shared" si="10"/>
        <v>0</v>
      </c>
      <c r="I71" s="56">
        <f>I69+I65+I59+I52+I48+I37+I23</f>
        <v>0</v>
      </c>
      <c r="J71" s="56">
        <f t="shared" si="10"/>
        <v>214</v>
      </c>
      <c r="K71" s="56">
        <v>259</v>
      </c>
      <c r="L71" s="56">
        <v>0</v>
      </c>
      <c r="M71" s="56">
        <f t="shared" si="10"/>
        <v>214</v>
      </c>
      <c r="N71" s="56">
        <v>259</v>
      </c>
      <c r="O71" s="56">
        <v>0</v>
      </c>
    </row>
    <row r="72" spans="1:15" ht="15.75">
      <c r="A72" s="51">
        <v>62</v>
      </c>
      <c r="B72" s="38" t="s">
        <v>360</v>
      </c>
      <c r="C72" s="39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5.75">
      <c r="A73" s="51">
        <v>63</v>
      </c>
      <c r="B73" s="38" t="s">
        <v>361</v>
      </c>
      <c r="C73" s="39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5.75">
      <c r="A74" s="51">
        <v>64</v>
      </c>
      <c r="B74" s="35" t="s">
        <v>362</v>
      </c>
      <c r="C74" s="22" t="s">
        <v>363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5.75">
      <c r="A75" s="51">
        <v>65</v>
      </c>
      <c r="B75" s="28" t="s">
        <v>364</v>
      </c>
      <c r="C75" s="22" t="s">
        <v>365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5.75">
      <c r="A76" s="51">
        <v>66</v>
      </c>
      <c r="B76" s="35" t="s">
        <v>366</v>
      </c>
      <c r="C76" s="22" t="s">
        <v>367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5.75">
      <c r="A77" s="51">
        <v>67</v>
      </c>
      <c r="B77" s="30" t="s">
        <v>368</v>
      </c>
      <c r="C77" s="26" t="s">
        <v>369</v>
      </c>
      <c r="D77" s="41">
        <f>SUM(D74:D76)</f>
        <v>0</v>
      </c>
      <c r="E77" s="41">
        <f aca="true" t="shared" si="11" ref="E77:N77">SUM(E74:E76)</f>
        <v>0</v>
      </c>
      <c r="F77" s="41">
        <f>SUM(F74:F76)</f>
        <v>0</v>
      </c>
      <c r="G77" s="41">
        <f t="shared" si="11"/>
        <v>0</v>
      </c>
      <c r="H77" s="41">
        <f t="shared" si="11"/>
        <v>0</v>
      </c>
      <c r="I77" s="41">
        <f>SUM(I74:I76)</f>
        <v>0</v>
      </c>
      <c r="J77" s="41">
        <f t="shared" si="11"/>
        <v>0</v>
      </c>
      <c r="K77" s="41">
        <f t="shared" si="11"/>
        <v>0</v>
      </c>
      <c r="L77" s="41">
        <f>SUM(L74:L76)</f>
        <v>0</v>
      </c>
      <c r="M77" s="41">
        <f t="shared" si="11"/>
        <v>0</v>
      </c>
      <c r="N77" s="41">
        <f t="shared" si="11"/>
        <v>0</v>
      </c>
      <c r="O77" s="41">
        <f>SUM(O74:O76)</f>
        <v>0</v>
      </c>
    </row>
    <row r="78" spans="1:15" ht="15.75">
      <c r="A78" s="51">
        <v>68</v>
      </c>
      <c r="B78" s="28" t="s">
        <v>370</v>
      </c>
      <c r="C78" s="22" t="s">
        <v>371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5.75">
      <c r="A79" s="51">
        <v>69</v>
      </c>
      <c r="B79" s="35" t="s">
        <v>372</v>
      </c>
      <c r="C79" s="22" t="s">
        <v>373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ht="15.75">
      <c r="A80" s="51">
        <v>70</v>
      </c>
      <c r="B80" s="28" t="s">
        <v>374</v>
      </c>
      <c r="C80" s="22" t="s">
        <v>375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15.75">
      <c r="A81" s="51">
        <v>71</v>
      </c>
      <c r="B81" s="35" t="s">
        <v>376</v>
      </c>
      <c r="C81" s="22" t="s">
        <v>377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5.75">
      <c r="A82" s="51">
        <v>72</v>
      </c>
      <c r="B82" s="36" t="s">
        <v>378</v>
      </c>
      <c r="C82" s="26" t="s">
        <v>379</v>
      </c>
      <c r="D82" s="41">
        <f>SUM(D78:D81)</f>
        <v>0</v>
      </c>
      <c r="E82" s="41">
        <f aca="true" t="shared" si="12" ref="E82:N82">SUM(E78:E81)</f>
        <v>0</v>
      </c>
      <c r="F82" s="41">
        <f>SUM(F78:F81)</f>
        <v>0</v>
      </c>
      <c r="G82" s="41">
        <f t="shared" si="12"/>
        <v>0</v>
      </c>
      <c r="H82" s="41">
        <f t="shared" si="12"/>
        <v>0</v>
      </c>
      <c r="I82" s="41">
        <f>SUM(I78:I81)</f>
        <v>0</v>
      </c>
      <c r="J82" s="41">
        <f t="shared" si="12"/>
        <v>0</v>
      </c>
      <c r="K82" s="41">
        <f t="shared" si="12"/>
        <v>0</v>
      </c>
      <c r="L82" s="41">
        <f>SUM(L78:L81)</f>
        <v>0</v>
      </c>
      <c r="M82" s="41">
        <f t="shared" si="12"/>
        <v>0</v>
      </c>
      <c r="N82" s="41">
        <f t="shared" si="12"/>
        <v>0</v>
      </c>
      <c r="O82" s="41">
        <f>SUM(O78:O81)</f>
        <v>0</v>
      </c>
    </row>
    <row r="83" spans="1:15" ht="15.75">
      <c r="A83" s="51">
        <v>73</v>
      </c>
      <c r="B83" s="22" t="s">
        <v>380</v>
      </c>
      <c r="C83" s="22" t="s">
        <v>381</v>
      </c>
      <c r="D83" s="41"/>
      <c r="E83" s="41"/>
      <c r="F83" s="41"/>
      <c r="G83" s="41"/>
      <c r="H83" s="41"/>
      <c r="I83" s="41"/>
      <c r="J83" s="41">
        <v>0</v>
      </c>
      <c r="K83" s="41">
        <v>2572</v>
      </c>
      <c r="L83" s="41"/>
      <c r="M83" s="41"/>
      <c r="N83" s="41"/>
      <c r="O83" s="41"/>
    </row>
    <row r="84" spans="1:15" ht="15.75">
      <c r="A84" s="51">
        <v>74</v>
      </c>
      <c r="B84" s="22" t="s">
        <v>382</v>
      </c>
      <c r="C84" s="22" t="s">
        <v>381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ht="15.75">
      <c r="A85" s="51">
        <v>75</v>
      </c>
      <c r="B85" s="22" t="s">
        <v>383</v>
      </c>
      <c r="C85" s="22" t="s">
        <v>384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ht="15.75">
      <c r="A86" s="51">
        <v>76</v>
      </c>
      <c r="B86" s="22" t="s">
        <v>385</v>
      </c>
      <c r="C86" s="22" t="s">
        <v>384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5.75">
      <c r="A87" s="51">
        <v>77</v>
      </c>
      <c r="B87" s="26" t="s">
        <v>386</v>
      </c>
      <c r="C87" s="26" t="s">
        <v>387</v>
      </c>
      <c r="D87" s="41">
        <f>SUM(D83:D86)</f>
        <v>0</v>
      </c>
      <c r="E87" s="41">
        <f aca="true" t="shared" si="13" ref="E87:M87">SUM(E83:E86)</f>
        <v>0</v>
      </c>
      <c r="F87" s="41">
        <f>SUM(F83:F86)</f>
        <v>0</v>
      </c>
      <c r="G87" s="41">
        <f t="shared" si="13"/>
        <v>0</v>
      </c>
      <c r="H87" s="41">
        <f t="shared" si="13"/>
        <v>0</v>
      </c>
      <c r="I87" s="41">
        <f>SUM(I83:I86)</f>
        <v>0</v>
      </c>
      <c r="J87" s="41">
        <f t="shared" si="13"/>
        <v>0</v>
      </c>
      <c r="K87" s="41">
        <f t="shared" si="13"/>
        <v>2572</v>
      </c>
      <c r="L87" s="41">
        <f>SUM(L83:L86)</f>
        <v>0</v>
      </c>
      <c r="M87" s="41">
        <f t="shared" si="13"/>
        <v>0</v>
      </c>
      <c r="N87" s="41">
        <f>SUM(N83:N86)</f>
        <v>0</v>
      </c>
      <c r="O87" s="41">
        <f>SUM(O83:O86)</f>
        <v>0</v>
      </c>
    </row>
    <row r="88" spans="1:15" ht="15.75">
      <c r="A88" s="51">
        <v>78</v>
      </c>
      <c r="B88" s="35" t="s">
        <v>388</v>
      </c>
      <c r="C88" s="22" t="s">
        <v>389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5.75">
      <c r="A89" s="51">
        <v>79</v>
      </c>
      <c r="B89" s="35" t="s">
        <v>390</v>
      </c>
      <c r="C89" s="22" t="s">
        <v>391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ht="15.75">
      <c r="A90" s="51">
        <v>80</v>
      </c>
      <c r="B90" s="35" t="s">
        <v>392</v>
      </c>
      <c r="C90" s="22" t="s">
        <v>393</v>
      </c>
      <c r="D90" s="41"/>
      <c r="E90" s="41"/>
      <c r="F90" s="41"/>
      <c r="G90" s="41"/>
      <c r="H90" s="41"/>
      <c r="I90" s="41"/>
      <c r="J90" s="19">
        <v>56746</v>
      </c>
      <c r="K90" s="19">
        <v>57536</v>
      </c>
      <c r="L90" s="19">
        <v>0</v>
      </c>
      <c r="M90" s="41">
        <f>D90+G90+J90</f>
        <v>56746</v>
      </c>
      <c r="N90" s="41">
        <f>E90+H90+K90</f>
        <v>57536</v>
      </c>
      <c r="O90" s="41">
        <f>F90+I90+L90</f>
        <v>0</v>
      </c>
    </row>
    <row r="91" spans="1:15" ht="15.75">
      <c r="A91" s="51">
        <v>81</v>
      </c>
      <c r="B91" s="35" t="s">
        <v>394</v>
      </c>
      <c r="C91" s="22" t="s">
        <v>395</v>
      </c>
      <c r="D91" s="41"/>
      <c r="E91" s="41"/>
      <c r="F91" s="41"/>
      <c r="G91" s="41"/>
      <c r="H91" s="41"/>
      <c r="I91" s="41"/>
      <c r="J91" s="43"/>
      <c r="K91" s="43"/>
      <c r="L91" s="43"/>
      <c r="M91" s="41"/>
      <c r="N91" s="41"/>
      <c r="O91" s="41"/>
    </row>
    <row r="92" spans="1:15" ht="15.75">
      <c r="A92" s="51">
        <v>82</v>
      </c>
      <c r="B92" s="28" t="s">
        <v>396</v>
      </c>
      <c r="C92" s="22" t="s">
        <v>397</v>
      </c>
      <c r="D92" s="41"/>
      <c r="E92" s="41"/>
      <c r="F92" s="41"/>
      <c r="G92" s="41"/>
      <c r="H92" s="41"/>
      <c r="I92" s="41"/>
      <c r="J92" s="43"/>
      <c r="K92" s="43"/>
      <c r="L92" s="43"/>
      <c r="M92" s="41"/>
      <c r="N92" s="41"/>
      <c r="O92" s="41"/>
    </row>
    <row r="93" spans="1:15" ht="15.75">
      <c r="A93" s="51">
        <v>83</v>
      </c>
      <c r="B93" s="30" t="s">
        <v>398</v>
      </c>
      <c r="C93" s="26" t="s">
        <v>399</v>
      </c>
      <c r="D93" s="56">
        <f>D77+D82+SUM(D87:D92)</f>
        <v>0</v>
      </c>
      <c r="E93" s="56">
        <f aca="true" t="shared" si="14" ref="E93:N93">E77+E82+SUM(E87:E92)</f>
        <v>0</v>
      </c>
      <c r="F93" s="56">
        <f>F77+F82+SUM(F87:F92)</f>
        <v>0</v>
      </c>
      <c r="G93" s="56">
        <f t="shared" si="14"/>
        <v>0</v>
      </c>
      <c r="H93" s="56">
        <f t="shared" si="14"/>
        <v>0</v>
      </c>
      <c r="I93" s="56">
        <f>I77+I82+SUM(I87:I92)</f>
        <v>0</v>
      </c>
      <c r="J93" s="56">
        <f t="shared" si="14"/>
        <v>56746</v>
      </c>
      <c r="K93" s="56">
        <f t="shared" si="14"/>
        <v>60108</v>
      </c>
      <c r="L93" s="56">
        <f>L77+L82+SUM(L87:L92)</f>
        <v>0</v>
      </c>
      <c r="M93" s="56">
        <f t="shared" si="14"/>
        <v>56746</v>
      </c>
      <c r="N93" s="56">
        <f t="shared" si="14"/>
        <v>57536</v>
      </c>
      <c r="O93" s="56">
        <f>O77+O82+SUM(O87:O92)</f>
        <v>0</v>
      </c>
    </row>
    <row r="94" spans="1:15" ht="15.75">
      <c r="A94" s="51">
        <v>84</v>
      </c>
      <c r="B94" s="28" t="s">
        <v>400</v>
      </c>
      <c r="C94" s="22" t="s">
        <v>401</v>
      </c>
      <c r="D94" s="41"/>
      <c r="E94" s="41"/>
      <c r="F94" s="41"/>
      <c r="G94" s="41"/>
      <c r="H94" s="41"/>
      <c r="I94" s="41"/>
      <c r="J94" s="43"/>
      <c r="K94" s="43"/>
      <c r="L94" s="43"/>
      <c r="M94" s="41"/>
      <c r="N94" s="41"/>
      <c r="O94" s="41"/>
    </row>
    <row r="95" spans="1:15" ht="15.75">
      <c r="A95" s="51">
        <v>85</v>
      </c>
      <c r="B95" s="28" t="s">
        <v>402</v>
      </c>
      <c r="C95" s="22" t="s">
        <v>403</v>
      </c>
      <c r="D95" s="41"/>
      <c r="E95" s="41"/>
      <c r="F95" s="41"/>
      <c r="G95" s="41"/>
      <c r="H95" s="41"/>
      <c r="I95" s="41"/>
      <c r="J95" s="43"/>
      <c r="K95" s="43"/>
      <c r="L95" s="43"/>
      <c r="M95" s="41"/>
      <c r="N95" s="41"/>
      <c r="O95" s="41"/>
    </row>
    <row r="96" spans="1:15" ht="15.75">
      <c r="A96" s="51">
        <v>86</v>
      </c>
      <c r="B96" s="35" t="s">
        <v>404</v>
      </c>
      <c r="C96" s="22" t="s">
        <v>405</v>
      </c>
      <c r="D96" s="41"/>
      <c r="E96" s="41"/>
      <c r="F96" s="41"/>
      <c r="G96" s="41"/>
      <c r="H96" s="41"/>
      <c r="I96" s="41"/>
      <c r="J96" s="43"/>
      <c r="K96" s="43"/>
      <c r="L96" s="43"/>
      <c r="M96" s="41"/>
      <c r="N96" s="41"/>
      <c r="O96" s="41"/>
    </row>
    <row r="97" spans="1:15" ht="15.75">
      <c r="A97" s="51">
        <v>87</v>
      </c>
      <c r="B97" s="35" t="s">
        <v>406</v>
      </c>
      <c r="C97" s="22" t="s">
        <v>407</v>
      </c>
      <c r="D97" s="41"/>
      <c r="E97" s="41"/>
      <c r="F97" s="41"/>
      <c r="G97" s="41"/>
      <c r="H97" s="41"/>
      <c r="I97" s="41"/>
      <c r="J97" s="43"/>
      <c r="K97" s="43"/>
      <c r="L97" s="43"/>
      <c r="M97" s="41"/>
      <c r="N97" s="41"/>
      <c r="O97" s="41"/>
    </row>
    <row r="98" spans="1:15" ht="15.75">
      <c r="A98" s="51">
        <v>88</v>
      </c>
      <c r="B98" s="36" t="s">
        <v>408</v>
      </c>
      <c r="C98" s="26" t="s">
        <v>409</v>
      </c>
      <c r="D98" s="41">
        <f>SUM(D94:D97)</f>
        <v>0</v>
      </c>
      <c r="E98" s="41">
        <f aca="true" t="shared" si="15" ref="E98:N98">SUM(E94:E97)</f>
        <v>0</v>
      </c>
      <c r="F98" s="41">
        <f>SUM(F94:F97)</f>
        <v>0</v>
      </c>
      <c r="G98" s="41">
        <f t="shared" si="15"/>
        <v>0</v>
      </c>
      <c r="H98" s="41">
        <f t="shared" si="15"/>
        <v>0</v>
      </c>
      <c r="I98" s="41">
        <f>SUM(I94:I97)</f>
        <v>0</v>
      </c>
      <c r="J98" s="41">
        <f t="shared" si="15"/>
        <v>0</v>
      </c>
      <c r="K98" s="41">
        <f t="shared" si="15"/>
        <v>0</v>
      </c>
      <c r="L98" s="41">
        <f>SUM(L94:L97)</f>
        <v>0</v>
      </c>
      <c r="M98" s="41">
        <f t="shared" si="15"/>
        <v>0</v>
      </c>
      <c r="N98" s="41">
        <f t="shared" si="15"/>
        <v>0</v>
      </c>
      <c r="O98" s="41">
        <f>SUM(O94:O97)</f>
        <v>0</v>
      </c>
    </row>
    <row r="99" spans="1:15" ht="15.75">
      <c r="A99" s="51">
        <v>89</v>
      </c>
      <c r="B99" s="30" t="s">
        <v>410</v>
      </c>
      <c r="C99" s="26" t="s">
        <v>411</v>
      </c>
      <c r="D99" s="41"/>
      <c r="E99" s="41"/>
      <c r="F99" s="41"/>
      <c r="G99" s="41"/>
      <c r="H99" s="41"/>
      <c r="I99" s="41"/>
      <c r="J99" s="43"/>
      <c r="K99" s="43"/>
      <c r="L99" s="43"/>
      <c r="M99" s="41"/>
      <c r="N99" s="41"/>
      <c r="O99" s="41"/>
    </row>
    <row r="100" spans="1:15" ht="15.75">
      <c r="A100" s="51">
        <v>90</v>
      </c>
      <c r="B100" s="9" t="s">
        <v>412</v>
      </c>
      <c r="C100" s="10" t="s">
        <v>413</v>
      </c>
      <c r="D100" s="56">
        <f>D93+D98+D99</f>
        <v>0</v>
      </c>
      <c r="E100" s="56">
        <f aca="true" t="shared" si="16" ref="E100:M100">E93+E98+E99</f>
        <v>0</v>
      </c>
      <c r="F100" s="56">
        <f>F93+F98+F99</f>
        <v>0</v>
      </c>
      <c r="G100" s="56">
        <f t="shared" si="16"/>
        <v>0</v>
      </c>
      <c r="H100" s="56">
        <f t="shared" si="16"/>
        <v>0</v>
      </c>
      <c r="I100" s="56">
        <f>I93+I98+I99</f>
        <v>0</v>
      </c>
      <c r="J100" s="56">
        <f t="shared" si="16"/>
        <v>56746</v>
      </c>
      <c r="K100" s="56">
        <f t="shared" si="16"/>
        <v>60108</v>
      </c>
      <c r="L100" s="56">
        <f>L93+L98+L99</f>
        <v>0</v>
      </c>
      <c r="M100" s="56">
        <f t="shared" si="16"/>
        <v>56746</v>
      </c>
      <c r="N100" s="56">
        <v>60108</v>
      </c>
      <c r="O100" s="56">
        <f>O93+O98+O99</f>
        <v>0</v>
      </c>
    </row>
    <row r="101" spans="1:15" ht="15.75">
      <c r="A101" s="51">
        <v>91</v>
      </c>
      <c r="B101" s="11" t="s">
        <v>414</v>
      </c>
      <c r="C101" s="12"/>
      <c r="D101" s="56">
        <f>D100+D71</f>
        <v>0</v>
      </c>
      <c r="E101" s="56">
        <f aca="true" t="shared" si="17" ref="E101:M101">E100+E71</f>
        <v>0</v>
      </c>
      <c r="F101" s="56">
        <f>F100+F71</f>
        <v>0</v>
      </c>
      <c r="G101" s="56">
        <f t="shared" si="17"/>
        <v>0</v>
      </c>
      <c r="H101" s="56">
        <f t="shared" si="17"/>
        <v>0</v>
      </c>
      <c r="I101" s="56">
        <f>I100+I71</f>
        <v>0</v>
      </c>
      <c r="J101" s="56">
        <f t="shared" si="17"/>
        <v>56960</v>
      </c>
      <c r="K101" s="56">
        <v>60367</v>
      </c>
      <c r="L101" s="56">
        <v>0</v>
      </c>
      <c r="M101" s="56">
        <f t="shared" si="17"/>
        <v>56960</v>
      </c>
      <c r="N101" s="56">
        <v>60367</v>
      </c>
      <c r="O101" s="56">
        <v>0</v>
      </c>
    </row>
  </sheetData>
  <sheetProtection/>
  <mergeCells count="9">
    <mergeCell ref="L1:O1"/>
    <mergeCell ref="J9:L9"/>
    <mergeCell ref="M9:O9"/>
    <mergeCell ref="B5:O5"/>
    <mergeCell ref="B4:O4"/>
    <mergeCell ref="B3:O3"/>
    <mergeCell ref="B2:O2"/>
    <mergeCell ref="D9:F9"/>
    <mergeCell ref="G9:I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5"/>
  <sheetViews>
    <sheetView view="pageBreakPreview" zoomScale="69" zoomScaleSheetLayoutView="69" zoomScalePageLayoutView="0" workbookViewId="0" topLeftCell="A1">
      <selection activeCell="B36" sqref="B36"/>
    </sheetView>
  </sheetViews>
  <sheetFormatPr defaultColWidth="9.140625" defaultRowHeight="15"/>
  <cols>
    <col min="1" max="1" width="4.00390625" style="0" bestFit="1" customWidth="1"/>
    <col min="2" max="2" width="81.7109375" style="0" customWidth="1"/>
    <col min="4" max="5" width="11.421875" style="0" customWidth="1"/>
    <col min="6" max="6" width="10.28125" style="0" bestFit="1" customWidth="1"/>
    <col min="7" max="18" width="11.421875" style="0" customWidth="1"/>
  </cols>
  <sheetData>
    <row r="1" spans="2:18" ht="15.75">
      <c r="B1" s="71" t="s">
        <v>441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8" ht="15.7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 t="s">
        <v>440</v>
      </c>
      <c r="N2" s="72"/>
      <c r="O2" s="72"/>
      <c r="P2" s="72"/>
      <c r="Q2" s="72"/>
      <c r="R2" s="72"/>
    </row>
    <row r="3" spans="2:18" ht="20.25" customHeight="1">
      <c r="B3" s="78" t="s">
        <v>417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2:18" ht="20.25" customHeight="1">
      <c r="B4" s="77" t="s">
        <v>419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18" ht="19.5" customHeight="1">
      <c r="B5" s="76" t="s">
        <v>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6" ht="15.75">
      <c r="B6" s="13" t="s">
        <v>415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8" ht="15.75">
      <c r="B7" s="13"/>
      <c r="C7" s="14"/>
      <c r="D7" s="50" t="s">
        <v>422</v>
      </c>
      <c r="E7" s="50" t="s">
        <v>423</v>
      </c>
      <c r="F7" s="50" t="s">
        <v>424</v>
      </c>
      <c r="G7" s="50" t="s">
        <v>425</v>
      </c>
      <c r="H7" s="50" t="s">
        <v>426</v>
      </c>
      <c r="I7" s="50" t="s">
        <v>427</v>
      </c>
      <c r="J7" s="50" t="s">
        <v>428</v>
      </c>
      <c r="K7" s="50" t="s">
        <v>429</v>
      </c>
      <c r="L7" s="50" t="s">
        <v>430</v>
      </c>
      <c r="M7" s="50" t="s">
        <v>431</v>
      </c>
      <c r="N7" s="50" t="s">
        <v>432</v>
      </c>
      <c r="O7" s="50" t="s">
        <v>433</v>
      </c>
      <c r="P7" s="50" t="s">
        <v>434</v>
      </c>
      <c r="Q7" s="50" t="s">
        <v>435</v>
      </c>
      <c r="R7" s="50" t="s">
        <v>437</v>
      </c>
    </row>
    <row r="8" spans="1:18" ht="31.5">
      <c r="A8" s="46"/>
      <c r="B8" s="15" t="s">
        <v>1</v>
      </c>
      <c r="C8" s="16" t="s">
        <v>2</v>
      </c>
      <c r="D8" s="79" t="s">
        <v>3</v>
      </c>
      <c r="E8" s="80"/>
      <c r="F8" s="81"/>
      <c r="G8" s="73" t="s">
        <v>4</v>
      </c>
      <c r="H8" s="74"/>
      <c r="I8" s="75"/>
      <c r="J8" s="73" t="s">
        <v>5</v>
      </c>
      <c r="K8" s="74"/>
      <c r="L8" s="75"/>
      <c r="M8" s="73" t="s">
        <v>6</v>
      </c>
      <c r="N8" s="74"/>
      <c r="O8" s="75"/>
      <c r="P8" s="73" t="s">
        <v>7</v>
      </c>
      <c r="Q8" s="74"/>
      <c r="R8" s="75"/>
    </row>
    <row r="9" spans="1:18" ht="15.75">
      <c r="A9" s="46"/>
      <c r="B9" s="15"/>
      <c r="C9" s="16"/>
      <c r="D9" s="52" t="s">
        <v>420</v>
      </c>
      <c r="E9" s="52" t="s">
        <v>421</v>
      </c>
      <c r="F9" s="52" t="s">
        <v>436</v>
      </c>
      <c r="G9" s="48" t="s">
        <v>420</v>
      </c>
      <c r="H9" s="48" t="s">
        <v>421</v>
      </c>
      <c r="I9" s="52" t="s">
        <v>436</v>
      </c>
      <c r="J9" s="52" t="s">
        <v>420</v>
      </c>
      <c r="K9" s="52" t="s">
        <v>421</v>
      </c>
      <c r="L9" s="52" t="s">
        <v>436</v>
      </c>
      <c r="M9" s="48" t="s">
        <v>420</v>
      </c>
      <c r="N9" s="48" t="s">
        <v>421</v>
      </c>
      <c r="O9" s="52" t="s">
        <v>436</v>
      </c>
      <c r="P9" s="52" t="s">
        <v>420</v>
      </c>
      <c r="Q9" s="52" t="s">
        <v>421</v>
      </c>
      <c r="R9" s="52" t="s">
        <v>436</v>
      </c>
    </row>
    <row r="10" spans="1:18" ht="15.75">
      <c r="A10" s="46">
        <v>1</v>
      </c>
      <c r="B10" s="17" t="s">
        <v>8</v>
      </c>
      <c r="C10" s="18" t="s">
        <v>9</v>
      </c>
      <c r="D10" s="57">
        <v>5212</v>
      </c>
      <c r="E10" s="57">
        <v>5212</v>
      </c>
      <c r="F10" s="57">
        <v>0</v>
      </c>
      <c r="G10" s="62">
        <v>13843</v>
      </c>
      <c r="H10" s="62">
        <v>13888</v>
      </c>
      <c r="I10" s="62">
        <v>0</v>
      </c>
      <c r="J10" s="62">
        <v>5275</v>
      </c>
      <c r="K10" s="62">
        <v>3770</v>
      </c>
      <c r="L10" s="62">
        <v>0</v>
      </c>
      <c r="M10" s="62">
        <v>8926</v>
      </c>
      <c r="N10" s="62">
        <v>8566</v>
      </c>
      <c r="O10" s="62">
        <v>0</v>
      </c>
      <c r="P10" s="63">
        <f>D10+G10+J10+M10</f>
        <v>33256</v>
      </c>
      <c r="Q10" s="63">
        <f>E10+H10+K10+N10</f>
        <v>31436</v>
      </c>
      <c r="R10" s="63">
        <f>F10+I10+L10+O10</f>
        <v>0</v>
      </c>
    </row>
    <row r="11" spans="1:18" ht="15.75">
      <c r="A11" s="46">
        <v>2</v>
      </c>
      <c r="B11" s="17" t="s">
        <v>10</v>
      </c>
      <c r="C11" s="20" t="s">
        <v>11</v>
      </c>
      <c r="D11" s="57"/>
      <c r="E11" s="57"/>
      <c r="F11" s="57"/>
      <c r="G11" s="62"/>
      <c r="H11" s="62"/>
      <c r="I11" s="62"/>
      <c r="J11" s="62"/>
      <c r="K11" s="62"/>
      <c r="L11" s="62"/>
      <c r="M11" s="62">
        <v>0</v>
      </c>
      <c r="N11" s="62">
        <v>360</v>
      </c>
      <c r="O11" s="62">
        <v>0</v>
      </c>
      <c r="P11" s="63">
        <v>0</v>
      </c>
      <c r="Q11" s="63">
        <v>360</v>
      </c>
      <c r="R11" s="63">
        <v>0</v>
      </c>
    </row>
    <row r="12" spans="1:18" ht="15.75">
      <c r="A12" s="46">
        <v>3</v>
      </c>
      <c r="B12" s="17" t="s">
        <v>12</v>
      </c>
      <c r="C12" s="20" t="s">
        <v>13</v>
      </c>
      <c r="D12" s="57"/>
      <c r="E12" s="57"/>
      <c r="F12" s="57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63"/>
      <c r="R12" s="63"/>
    </row>
    <row r="13" spans="1:18" ht="15.75">
      <c r="A13" s="46">
        <v>4</v>
      </c>
      <c r="B13" s="21" t="s">
        <v>14</v>
      </c>
      <c r="C13" s="20" t="s">
        <v>15</v>
      </c>
      <c r="D13" s="57"/>
      <c r="E13" s="57"/>
      <c r="F13" s="57"/>
      <c r="G13" s="62"/>
      <c r="H13" s="62"/>
      <c r="I13" s="62"/>
      <c r="J13" s="62">
        <v>0</v>
      </c>
      <c r="K13" s="62">
        <v>1716</v>
      </c>
      <c r="L13" s="62">
        <v>0</v>
      </c>
      <c r="M13" s="62"/>
      <c r="N13" s="62"/>
      <c r="O13" s="62"/>
      <c r="P13" s="63">
        <f aca="true" t="shared" si="0" ref="P13:P63">D13+G13+J13+M13</f>
        <v>0</v>
      </c>
      <c r="Q13" s="63">
        <f aca="true" t="shared" si="1" ref="Q13:R63">E13+H13+K13+N13</f>
        <v>1716</v>
      </c>
      <c r="R13" s="63">
        <f t="shared" si="1"/>
        <v>0</v>
      </c>
    </row>
    <row r="14" spans="1:18" ht="15.75">
      <c r="A14" s="46">
        <v>5</v>
      </c>
      <c r="B14" s="21" t="s">
        <v>16</v>
      </c>
      <c r="C14" s="20" t="s">
        <v>17</v>
      </c>
      <c r="D14" s="57"/>
      <c r="E14" s="57"/>
      <c r="F14" s="57"/>
      <c r="G14" s="62"/>
      <c r="H14" s="62"/>
      <c r="I14" s="62"/>
      <c r="J14" s="62"/>
      <c r="K14" s="62"/>
      <c r="L14" s="62"/>
      <c r="M14" s="62"/>
      <c r="N14" s="62"/>
      <c r="O14" s="62"/>
      <c r="P14" s="63"/>
      <c r="Q14" s="63"/>
      <c r="R14" s="63"/>
    </row>
    <row r="15" spans="1:18" ht="15.75">
      <c r="A15" s="46">
        <v>6</v>
      </c>
      <c r="B15" s="21" t="s">
        <v>18</v>
      </c>
      <c r="C15" s="20" t="s">
        <v>19</v>
      </c>
      <c r="D15" s="57"/>
      <c r="E15" s="57"/>
      <c r="F15" s="57"/>
      <c r="G15" s="62"/>
      <c r="H15" s="62"/>
      <c r="I15" s="62"/>
      <c r="J15" s="62"/>
      <c r="K15" s="62"/>
      <c r="L15" s="62"/>
      <c r="M15" s="62">
        <v>339</v>
      </c>
      <c r="N15" s="62">
        <v>339</v>
      </c>
      <c r="O15" s="62">
        <v>0</v>
      </c>
      <c r="P15" s="63">
        <f t="shared" si="0"/>
        <v>339</v>
      </c>
      <c r="Q15" s="63">
        <f t="shared" si="1"/>
        <v>339</v>
      </c>
      <c r="R15" s="63">
        <f t="shared" si="1"/>
        <v>0</v>
      </c>
    </row>
    <row r="16" spans="1:18" ht="15.75">
      <c r="A16" s="46">
        <v>7</v>
      </c>
      <c r="B16" s="21" t="s">
        <v>20</v>
      </c>
      <c r="C16" s="20" t="s">
        <v>21</v>
      </c>
      <c r="D16" s="57">
        <v>148</v>
      </c>
      <c r="E16" s="57">
        <v>148</v>
      </c>
      <c r="F16" s="57">
        <v>0</v>
      </c>
      <c r="G16" s="62">
        <v>866</v>
      </c>
      <c r="H16" s="62">
        <v>866</v>
      </c>
      <c r="I16" s="62">
        <v>0</v>
      </c>
      <c r="J16" s="62">
        <v>444</v>
      </c>
      <c r="K16" s="62">
        <v>367</v>
      </c>
      <c r="L16" s="62">
        <v>0</v>
      </c>
      <c r="M16" s="62">
        <v>592</v>
      </c>
      <c r="N16" s="62">
        <v>592</v>
      </c>
      <c r="O16" s="62">
        <v>0</v>
      </c>
      <c r="P16" s="63">
        <f t="shared" si="0"/>
        <v>2050</v>
      </c>
      <c r="Q16" s="63">
        <f t="shared" si="1"/>
        <v>1973</v>
      </c>
      <c r="R16" s="63">
        <f t="shared" si="1"/>
        <v>0</v>
      </c>
    </row>
    <row r="17" spans="1:18" ht="15.75">
      <c r="A17" s="46">
        <v>8</v>
      </c>
      <c r="B17" s="21" t="s">
        <v>22</v>
      </c>
      <c r="C17" s="20" t="s">
        <v>23</v>
      </c>
      <c r="D17" s="57"/>
      <c r="E17" s="57"/>
      <c r="F17" s="57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63"/>
      <c r="R17" s="63"/>
    </row>
    <row r="18" spans="1:18" ht="15.75">
      <c r="A18" s="46">
        <v>9</v>
      </c>
      <c r="B18" s="22" t="s">
        <v>24</v>
      </c>
      <c r="C18" s="20" t="s">
        <v>25</v>
      </c>
      <c r="D18" s="57">
        <v>58</v>
      </c>
      <c r="E18" s="57">
        <v>65</v>
      </c>
      <c r="F18" s="57">
        <v>0</v>
      </c>
      <c r="G18" s="62">
        <v>30</v>
      </c>
      <c r="H18" s="62">
        <v>30</v>
      </c>
      <c r="I18" s="62">
        <v>0</v>
      </c>
      <c r="J18" s="62"/>
      <c r="K18" s="62"/>
      <c r="L18" s="62"/>
      <c r="M18" s="62"/>
      <c r="N18" s="62"/>
      <c r="O18" s="62"/>
      <c r="P18" s="63">
        <f t="shared" si="0"/>
        <v>88</v>
      </c>
      <c r="Q18" s="63">
        <f t="shared" si="1"/>
        <v>95</v>
      </c>
      <c r="R18" s="63">
        <f t="shared" si="1"/>
        <v>0</v>
      </c>
    </row>
    <row r="19" spans="1:18" ht="15.75">
      <c r="A19" s="46">
        <v>10</v>
      </c>
      <c r="B19" s="22" t="s">
        <v>26</v>
      </c>
      <c r="C19" s="20" t="s">
        <v>27</v>
      </c>
      <c r="D19" s="57">
        <v>100</v>
      </c>
      <c r="E19" s="57">
        <v>100</v>
      </c>
      <c r="F19" s="57">
        <v>0</v>
      </c>
      <c r="G19" s="62">
        <v>550</v>
      </c>
      <c r="H19" s="62">
        <v>505</v>
      </c>
      <c r="I19" s="62">
        <v>0</v>
      </c>
      <c r="J19" s="62">
        <v>160</v>
      </c>
      <c r="K19" s="62">
        <v>85</v>
      </c>
      <c r="L19" s="62">
        <v>0</v>
      </c>
      <c r="M19" s="62">
        <v>393</v>
      </c>
      <c r="N19" s="62">
        <v>343</v>
      </c>
      <c r="O19" s="62">
        <v>0</v>
      </c>
      <c r="P19" s="63">
        <f t="shared" si="0"/>
        <v>1203</v>
      </c>
      <c r="Q19" s="63">
        <f t="shared" si="1"/>
        <v>1033</v>
      </c>
      <c r="R19" s="63">
        <f t="shared" si="1"/>
        <v>0</v>
      </c>
    </row>
    <row r="20" spans="1:18" ht="15.75">
      <c r="A20" s="46">
        <v>11</v>
      </c>
      <c r="B20" s="22" t="s">
        <v>28</v>
      </c>
      <c r="C20" s="20" t="s">
        <v>29</v>
      </c>
      <c r="D20" s="57"/>
      <c r="E20" s="57"/>
      <c r="F20" s="57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63"/>
      <c r="R20" s="63"/>
    </row>
    <row r="21" spans="1:18" ht="15.75">
      <c r="A21" s="46">
        <v>12</v>
      </c>
      <c r="B21" s="22" t="s">
        <v>30</v>
      </c>
      <c r="C21" s="20" t="s">
        <v>31</v>
      </c>
      <c r="D21" s="57"/>
      <c r="E21" s="57"/>
      <c r="F21" s="57"/>
      <c r="G21" s="62">
        <v>20</v>
      </c>
      <c r="H21" s="62">
        <v>20</v>
      </c>
      <c r="I21" s="62">
        <v>0</v>
      </c>
      <c r="J21" s="62">
        <v>20</v>
      </c>
      <c r="K21" s="62">
        <v>14</v>
      </c>
      <c r="L21" s="62">
        <v>0</v>
      </c>
      <c r="M21" s="62">
        <v>20</v>
      </c>
      <c r="N21" s="62">
        <v>20</v>
      </c>
      <c r="O21" s="62">
        <v>0</v>
      </c>
      <c r="P21" s="63">
        <f t="shared" si="0"/>
        <v>60</v>
      </c>
      <c r="Q21" s="63">
        <f t="shared" si="1"/>
        <v>54</v>
      </c>
      <c r="R21" s="63">
        <f t="shared" si="1"/>
        <v>0</v>
      </c>
    </row>
    <row r="22" spans="1:18" ht="15.75">
      <c r="A22" s="46">
        <v>13</v>
      </c>
      <c r="B22" s="22" t="s">
        <v>32</v>
      </c>
      <c r="C22" s="20" t="s">
        <v>33</v>
      </c>
      <c r="D22" s="57"/>
      <c r="E22" s="57"/>
      <c r="F22" s="57"/>
      <c r="G22" s="62">
        <v>0</v>
      </c>
      <c r="H22" s="62">
        <v>265</v>
      </c>
      <c r="I22" s="62">
        <v>0</v>
      </c>
      <c r="J22" s="62">
        <v>0</v>
      </c>
      <c r="K22" s="62">
        <v>319</v>
      </c>
      <c r="L22" s="62">
        <v>0</v>
      </c>
      <c r="M22" s="62">
        <v>0</v>
      </c>
      <c r="N22" s="62">
        <v>31</v>
      </c>
      <c r="O22" s="62">
        <v>0</v>
      </c>
      <c r="P22" s="63">
        <f t="shared" si="0"/>
        <v>0</v>
      </c>
      <c r="Q22" s="63">
        <f t="shared" si="1"/>
        <v>615</v>
      </c>
      <c r="R22" s="63">
        <f t="shared" si="1"/>
        <v>0</v>
      </c>
    </row>
    <row r="23" spans="1:18" s="54" customFormat="1" ht="15.75">
      <c r="A23" s="53">
        <v>14</v>
      </c>
      <c r="B23" s="23" t="s">
        <v>34</v>
      </c>
      <c r="C23" s="24" t="s">
        <v>35</v>
      </c>
      <c r="D23" s="58">
        <f>SUM(D10:D22)</f>
        <v>5518</v>
      </c>
      <c r="E23" s="58">
        <f aca="true" t="shared" si="2" ref="E23:N23">SUM(E10:E22)</f>
        <v>5525</v>
      </c>
      <c r="F23" s="58">
        <f>SUM(F10:F22)</f>
        <v>0</v>
      </c>
      <c r="G23" s="58">
        <f t="shared" si="2"/>
        <v>15309</v>
      </c>
      <c r="H23" s="58">
        <f t="shared" si="2"/>
        <v>15574</v>
      </c>
      <c r="I23" s="58">
        <f>SUM(I10:I22)</f>
        <v>0</v>
      </c>
      <c r="J23" s="58">
        <f t="shared" si="2"/>
        <v>5899</v>
      </c>
      <c r="K23" s="58">
        <v>6271</v>
      </c>
      <c r="L23" s="58">
        <v>0</v>
      </c>
      <c r="M23" s="58">
        <f t="shared" si="2"/>
        <v>10270</v>
      </c>
      <c r="N23" s="58">
        <f t="shared" si="2"/>
        <v>10251</v>
      </c>
      <c r="O23" s="58">
        <f>SUM(O10:O22)</f>
        <v>0</v>
      </c>
      <c r="P23" s="64">
        <f t="shared" si="0"/>
        <v>36996</v>
      </c>
      <c r="Q23" s="64">
        <f t="shared" si="1"/>
        <v>37621</v>
      </c>
      <c r="R23" s="64">
        <f t="shared" si="1"/>
        <v>0</v>
      </c>
    </row>
    <row r="24" spans="1:18" ht="15.75">
      <c r="A24" s="46">
        <v>15</v>
      </c>
      <c r="B24" s="22" t="s">
        <v>36</v>
      </c>
      <c r="C24" s="20" t="s">
        <v>37</v>
      </c>
      <c r="D24" s="57"/>
      <c r="E24" s="57"/>
      <c r="F24" s="57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63"/>
      <c r="R24" s="63"/>
    </row>
    <row r="25" spans="1:18" ht="31.5">
      <c r="A25" s="46">
        <v>16</v>
      </c>
      <c r="B25" s="22" t="s">
        <v>38</v>
      </c>
      <c r="C25" s="20" t="s">
        <v>39</v>
      </c>
      <c r="D25" s="57"/>
      <c r="E25" s="57"/>
      <c r="F25" s="57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63"/>
      <c r="R25" s="63"/>
    </row>
    <row r="26" spans="1:18" ht="15.75">
      <c r="A26" s="46">
        <v>17</v>
      </c>
      <c r="B26" s="25" t="s">
        <v>40</v>
      </c>
      <c r="C26" s="20" t="s">
        <v>41</v>
      </c>
      <c r="D26" s="57"/>
      <c r="E26" s="57"/>
      <c r="F26" s="57"/>
      <c r="G26" s="62"/>
      <c r="H26" s="62"/>
      <c r="I26" s="62"/>
      <c r="J26" s="62"/>
      <c r="K26" s="62"/>
      <c r="L26" s="62"/>
      <c r="M26" s="62">
        <v>0</v>
      </c>
      <c r="N26" s="62">
        <v>18</v>
      </c>
      <c r="O26" s="62">
        <v>0</v>
      </c>
      <c r="P26" s="63">
        <v>0</v>
      </c>
      <c r="Q26" s="63">
        <v>18</v>
      </c>
      <c r="R26" s="63">
        <v>0</v>
      </c>
    </row>
    <row r="27" spans="1:18" s="54" customFormat="1" ht="15.75">
      <c r="A27" s="53">
        <v>18</v>
      </c>
      <c r="B27" s="26" t="s">
        <v>42</v>
      </c>
      <c r="C27" s="24" t="s">
        <v>43</v>
      </c>
      <c r="D27" s="58">
        <f aca="true" t="shared" si="3" ref="D27:K27">SUM(D24:D26)</f>
        <v>0</v>
      </c>
      <c r="E27" s="58">
        <f t="shared" si="3"/>
        <v>0</v>
      </c>
      <c r="F27" s="58">
        <f>SUM(F24:F26)</f>
        <v>0</v>
      </c>
      <c r="G27" s="58">
        <f t="shared" si="3"/>
        <v>0</v>
      </c>
      <c r="H27" s="58">
        <f t="shared" si="3"/>
        <v>0</v>
      </c>
      <c r="I27" s="58">
        <f>SUM(I24:I26)</f>
        <v>0</v>
      </c>
      <c r="J27" s="58">
        <f t="shared" si="3"/>
        <v>0</v>
      </c>
      <c r="K27" s="58">
        <f t="shared" si="3"/>
        <v>0</v>
      </c>
      <c r="L27" s="58">
        <f>SUM(L24:L26)</f>
        <v>0</v>
      </c>
      <c r="M27" s="58">
        <v>0</v>
      </c>
      <c r="N27" s="58">
        <v>18</v>
      </c>
      <c r="O27" s="58">
        <v>0</v>
      </c>
      <c r="P27" s="64">
        <f t="shared" si="0"/>
        <v>0</v>
      </c>
      <c r="Q27" s="64">
        <f t="shared" si="1"/>
        <v>18</v>
      </c>
      <c r="R27" s="64">
        <f t="shared" si="1"/>
        <v>0</v>
      </c>
    </row>
    <row r="28" spans="1:18" s="54" customFormat="1" ht="15.75">
      <c r="A28" s="53">
        <v>19</v>
      </c>
      <c r="B28" s="23" t="s">
        <v>44</v>
      </c>
      <c r="C28" s="24" t="s">
        <v>45</v>
      </c>
      <c r="D28" s="58">
        <f>D23+D27</f>
        <v>5518</v>
      </c>
      <c r="E28" s="58">
        <f aca="true" t="shared" si="4" ref="E28:M28">E23+E27</f>
        <v>5525</v>
      </c>
      <c r="F28" s="58">
        <f>F23+F27</f>
        <v>0</v>
      </c>
      <c r="G28" s="58">
        <f t="shared" si="4"/>
        <v>15309</v>
      </c>
      <c r="H28" s="58">
        <f t="shared" si="4"/>
        <v>15574</v>
      </c>
      <c r="I28" s="58">
        <f>I23+I27</f>
        <v>0</v>
      </c>
      <c r="J28" s="58">
        <f t="shared" si="4"/>
        <v>5899</v>
      </c>
      <c r="K28" s="58">
        <f t="shared" si="4"/>
        <v>6271</v>
      </c>
      <c r="L28" s="58">
        <f>L23+L27</f>
        <v>0</v>
      </c>
      <c r="M28" s="58">
        <f t="shared" si="4"/>
        <v>10270</v>
      </c>
      <c r="N28" s="58">
        <v>10269</v>
      </c>
      <c r="O28" s="58">
        <v>0</v>
      </c>
      <c r="P28" s="64">
        <f t="shared" si="0"/>
        <v>36996</v>
      </c>
      <c r="Q28" s="64">
        <f t="shared" si="1"/>
        <v>37639</v>
      </c>
      <c r="R28" s="64">
        <f t="shared" si="1"/>
        <v>0</v>
      </c>
    </row>
    <row r="29" spans="1:18" s="54" customFormat="1" ht="15.75">
      <c r="A29" s="53">
        <v>20</v>
      </c>
      <c r="B29" s="26" t="s">
        <v>46</v>
      </c>
      <c r="C29" s="24" t="s">
        <v>47</v>
      </c>
      <c r="D29" s="58">
        <v>1459</v>
      </c>
      <c r="E29" s="58">
        <v>1459</v>
      </c>
      <c r="F29" s="58">
        <v>0</v>
      </c>
      <c r="G29" s="65">
        <v>3937</v>
      </c>
      <c r="H29" s="65">
        <v>4008</v>
      </c>
      <c r="I29" s="65">
        <v>0</v>
      </c>
      <c r="J29" s="65">
        <v>1580</v>
      </c>
      <c r="K29" s="65">
        <v>1666</v>
      </c>
      <c r="L29" s="65">
        <v>0</v>
      </c>
      <c r="M29" s="65">
        <v>2927</v>
      </c>
      <c r="N29" s="65">
        <v>2942</v>
      </c>
      <c r="O29" s="65">
        <v>0</v>
      </c>
      <c r="P29" s="64">
        <f t="shared" si="0"/>
        <v>9903</v>
      </c>
      <c r="Q29" s="64">
        <f t="shared" si="1"/>
        <v>10075</v>
      </c>
      <c r="R29" s="64">
        <f t="shared" si="1"/>
        <v>0</v>
      </c>
    </row>
    <row r="30" spans="1:18" ht="15.75">
      <c r="A30" s="46">
        <v>21</v>
      </c>
      <c r="B30" s="22" t="s">
        <v>48</v>
      </c>
      <c r="C30" s="20" t="s">
        <v>49</v>
      </c>
      <c r="D30" s="57">
        <v>350</v>
      </c>
      <c r="E30" s="57">
        <v>193</v>
      </c>
      <c r="F30" s="57">
        <v>0</v>
      </c>
      <c r="G30" s="62">
        <v>50</v>
      </c>
      <c r="H30" s="62">
        <v>216</v>
      </c>
      <c r="I30" s="62">
        <v>0</v>
      </c>
      <c r="J30" s="62"/>
      <c r="K30" s="62"/>
      <c r="L30" s="62"/>
      <c r="M30" s="62">
        <v>50</v>
      </c>
      <c r="N30" s="62">
        <v>50</v>
      </c>
      <c r="O30" s="62">
        <v>0</v>
      </c>
      <c r="P30" s="63">
        <f t="shared" si="0"/>
        <v>450</v>
      </c>
      <c r="Q30" s="63">
        <f t="shared" si="1"/>
        <v>459</v>
      </c>
      <c r="R30" s="63">
        <f t="shared" si="1"/>
        <v>0</v>
      </c>
    </row>
    <row r="31" spans="1:18" ht="15.75">
      <c r="A31" s="46">
        <v>22</v>
      </c>
      <c r="B31" s="22" t="s">
        <v>50</v>
      </c>
      <c r="C31" s="20" t="s">
        <v>51</v>
      </c>
      <c r="D31" s="57">
        <v>70</v>
      </c>
      <c r="E31" s="57">
        <v>70</v>
      </c>
      <c r="F31" s="57">
        <v>0</v>
      </c>
      <c r="G31" s="62">
        <v>1850</v>
      </c>
      <c r="H31" s="62">
        <v>1750</v>
      </c>
      <c r="I31" s="62">
        <v>0</v>
      </c>
      <c r="J31" s="62">
        <v>0</v>
      </c>
      <c r="K31" s="62">
        <v>75</v>
      </c>
      <c r="L31" s="62">
        <v>0</v>
      </c>
      <c r="M31" s="62">
        <v>1150</v>
      </c>
      <c r="N31" s="62">
        <v>392</v>
      </c>
      <c r="O31" s="62">
        <v>0</v>
      </c>
      <c r="P31" s="63">
        <f t="shared" si="0"/>
        <v>3070</v>
      </c>
      <c r="Q31" s="63">
        <f t="shared" si="1"/>
        <v>2287</v>
      </c>
      <c r="R31" s="63">
        <f t="shared" si="1"/>
        <v>0</v>
      </c>
    </row>
    <row r="32" spans="1:18" ht="15.75">
      <c r="A32" s="46">
        <v>23</v>
      </c>
      <c r="B32" s="22" t="s">
        <v>52</v>
      </c>
      <c r="C32" s="20" t="s">
        <v>53</v>
      </c>
      <c r="D32" s="57"/>
      <c r="E32" s="57"/>
      <c r="F32" s="57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63"/>
      <c r="R32" s="63"/>
    </row>
    <row r="33" spans="1:18" s="54" customFormat="1" ht="15.75">
      <c r="A33" s="53">
        <v>24</v>
      </c>
      <c r="B33" s="26" t="s">
        <v>54</v>
      </c>
      <c r="C33" s="24" t="s">
        <v>55</v>
      </c>
      <c r="D33" s="58">
        <f>SUM(D30:D32)</f>
        <v>420</v>
      </c>
      <c r="E33" s="58">
        <f aca="true" t="shared" si="5" ref="E33:N33">SUM(E30:E32)</f>
        <v>263</v>
      </c>
      <c r="F33" s="58">
        <f>SUM(F30:F32)</f>
        <v>0</v>
      </c>
      <c r="G33" s="58">
        <f t="shared" si="5"/>
        <v>1900</v>
      </c>
      <c r="H33" s="58">
        <f t="shared" si="5"/>
        <v>1966</v>
      </c>
      <c r="I33" s="58">
        <f>SUM(I30:I32)</f>
        <v>0</v>
      </c>
      <c r="J33" s="58">
        <f t="shared" si="5"/>
        <v>0</v>
      </c>
      <c r="K33" s="58">
        <f t="shared" si="5"/>
        <v>75</v>
      </c>
      <c r="L33" s="58">
        <f>SUM(L30:L32)</f>
        <v>0</v>
      </c>
      <c r="M33" s="58">
        <f t="shared" si="5"/>
        <v>1200</v>
      </c>
      <c r="N33" s="58">
        <f t="shared" si="5"/>
        <v>442</v>
      </c>
      <c r="O33" s="58">
        <f>SUM(O30:O32)</f>
        <v>0</v>
      </c>
      <c r="P33" s="64">
        <f t="shared" si="0"/>
        <v>3520</v>
      </c>
      <c r="Q33" s="64">
        <f t="shared" si="1"/>
        <v>2746</v>
      </c>
      <c r="R33" s="64">
        <f t="shared" si="1"/>
        <v>0</v>
      </c>
    </row>
    <row r="34" spans="1:18" ht="15.75">
      <c r="A34" s="46">
        <v>25</v>
      </c>
      <c r="B34" s="22" t="s">
        <v>56</v>
      </c>
      <c r="C34" s="20" t="s">
        <v>57</v>
      </c>
      <c r="D34" s="57">
        <v>80</v>
      </c>
      <c r="E34" s="57">
        <v>80</v>
      </c>
      <c r="F34" s="57">
        <v>0</v>
      </c>
      <c r="G34" s="62">
        <v>120</v>
      </c>
      <c r="H34" s="62">
        <v>220</v>
      </c>
      <c r="I34" s="62">
        <v>0</v>
      </c>
      <c r="J34" s="62">
        <v>0</v>
      </c>
      <c r="K34" s="62">
        <v>4</v>
      </c>
      <c r="L34" s="62">
        <v>0</v>
      </c>
      <c r="M34" s="62">
        <v>152</v>
      </c>
      <c r="N34" s="62">
        <v>152</v>
      </c>
      <c r="O34" s="62">
        <v>0</v>
      </c>
      <c r="P34" s="63">
        <f t="shared" si="0"/>
        <v>352</v>
      </c>
      <c r="Q34" s="63">
        <f t="shared" si="1"/>
        <v>456</v>
      </c>
      <c r="R34" s="63">
        <f t="shared" si="1"/>
        <v>0</v>
      </c>
    </row>
    <row r="35" spans="1:18" ht="15.75">
      <c r="A35" s="46">
        <v>26</v>
      </c>
      <c r="B35" s="22" t="s">
        <v>58</v>
      </c>
      <c r="C35" s="20" t="s">
        <v>59</v>
      </c>
      <c r="D35" s="57">
        <v>70</v>
      </c>
      <c r="E35" s="57">
        <v>70</v>
      </c>
      <c r="F35" s="57">
        <v>0</v>
      </c>
      <c r="G35" s="62">
        <v>200</v>
      </c>
      <c r="H35" s="62">
        <v>200</v>
      </c>
      <c r="I35" s="62">
        <v>0</v>
      </c>
      <c r="J35" s="62"/>
      <c r="K35" s="62"/>
      <c r="L35" s="62"/>
      <c r="M35" s="62">
        <v>200</v>
      </c>
      <c r="N35" s="62">
        <v>200</v>
      </c>
      <c r="O35" s="62">
        <v>0</v>
      </c>
      <c r="P35" s="63">
        <f t="shared" si="0"/>
        <v>470</v>
      </c>
      <c r="Q35" s="63">
        <f t="shared" si="1"/>
        <v>470</v>
      </c>
      <c r="R35" s="63">
        <f t="shared" si="1"/>
        <v>0</v>
      </c>
    </row>
    <row r="36" spans="1:18" s="54" customFormat="1" ht="15" customHeight="1">
      <c r="A36" s="53">
        <v>27</v>
      </c>
      <c r="B36" s="26" t="s">
        <v>60</v>
      </c>
      <c r="C36" s="24" t="s">
        <v>61</v>
      </c>
      <c r="D36" s="58">
        <f>D34+D35</f>
        <v>150</v>
      </c>
      <c r="E36" s="58">
        <f aca="true" t="shared" si="6" ref="E36:M36">E34+E35</f>
        <v>150</v>
      </c>
      <c r="F36" s="58">
        <f>F34+F35</f>
        <v>0</v>
      </c>
      <c r="G36" s="58">
        <f t="shared" si="6"/>
        <v>320</v>
      </c>
      <c r="H36" s="58">
        <f t="shared" si="6"/>
        <v>420</v>
      </c>
      <c r="I36" s="58">
        <f>I34+I35</f>
        <v>0</v>
      </c>
      <c r="J36" s="58">
        <f t="shared" si="6"/>
        <v>0</v>
      </c>
      <c r="K36" s="58">
        <f t="shared" si="6"/>
        <v>4</v>
      </c>
      <c r="L36" s="58">
        <f>L34+L35</f>
        <v>0</v>
      </c>
      <c r="M36" s="58">
        <f t="shared" si="6"/>
        <v>352</v>
      </c>
      <c r="N36" s="58">
        <v>352</v>
      </c>
      <c r="O36" s="58">
        <v>0</v>
      </c>
      <c r="P36" s="64">
        <f t="shared" si="0"/>
        <v>822</v>
      </c>
      <c r="Q36" s="64">
        <f t="shared" si="1"/>
        <v>926</v>
      </c>
      <c r="R36" s="64">
        <f t="shared" si="1"/>
        <v>0</v>
      </c>
    </row>
    <row r="37" spans="1:18" ht="15.75">
      <c r="A37" s="46">
        <v>28</v>
      </c>
      <c r="B37" s="22" t="s">
        <v>62</v>
      </c>
      <c r="C37" s="20" t="s">
        <v>63</v>
      </c>
      <c r="D37" s="57"/>
      <c r="E37" s="57"/>
      <c r="F37" s="57"/>
      <c r="G37" s="62">
        <v>1250</v>
      </c>
      <c r="H37" s="62">
        <v>1450</v>
      </c>
      <c r="I37" s="62">
        <v>0</v>
      </c>
      <c r="J37" s="62"/>
      <c r="K37" s="62"/>
      <c r="L37" s="62"/>
      <c r="M37" s="62">
        <v>1036</v>
      </c>
      <c r="N37" s="62">
        <v>1679</v>
      </c>
      <c r="O37" s="62">
        <v>0</v>
      </c>
      <c r="P37" s="63">
        <f t="shared" si="0"/>
        <v>2286</v>
      </c>
      <c r="Q37" s="63">
        <f t="shared" si="1"/>
        <v>3129</v>
      </c>
      <c r="R37" s="63">
        <f t="shared" si="1"/>
        <v>0</v>
      </c>
    </row>
    <row r="38" spans="1:18" ht="15.75">
      <c r="A38" s="46">
        <v>29</v>
      </c>
      <c r="B38" s="22" t="s">
        <v>64</v>
      </c>
      <c r="C38" s="20" t="s">
        <v>65</v>
      </c>
      <c r="D38" s="57"/>
      <c r="E38" s="57"/>
      <c r="F38" s="57"/>
      <c r="G38" s="62"/>
      <c r="H38" s="62"/>
      <c r="I38" s="62"/>
      <c r="J38" s="62"/>
      <c r="K38" s="62"/>
      <c r="L38" s="62"/>
      <c r="M38" s="62"/>
      <c r="N38" s="62"/>
      <c r="O38" s="62"/>
      <c r="P38" s="63"/>
      <c r="Q38" s="63"/>
      <c r="R38" s="63"/>
    </row>
    <row r="39" spans="1:18" ht="15.75">
      <c r="A39" s="46">
        <v>30</v>
      </c>
      <c r="B39" s="22" t="s">
        <v>66</v>
      </c>
      <c r="C39" s="20" t="s">
        <v>67</v>
      </c>
      <c r="D39" s="57"/>
      <c r="E39" s="57"/>
      <c r="F39" s="57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63"/>
      <c r="R39" s="63"/>
    </row>
    <row r="40" spans="1:18" ht="15.75">
      <c r="A40" s="46">
        <v>31</v>
      </c>
      <c r="B40" s="22" t="s">
        <v>68</v>
      </c>
      <c r="C40" s="20" t="s">
        <v>69</v>
      </c>
      <c r="D40" s="66">
        <v>0</v>
      </c>
      <c r="E40" s="57">
        <v>40</v>
      </c>
      <c r="F40" s="57">
        <v>0</v>
      </c>
      <c r="G40" s="62">
        <v>50</v>
      </c>
      <c r="H40" s="62">
        <v>300</v>
      </c>
      <c r="I40" s="62">
        <v>0</v>
      </c>
      <c r="J40" s="62"/>
      <c r="K40" s="62"/>
      <c r="L40" s="62"/>
      <c r="M40" s="62">
        <v>50</v>
      </c>
      <c r="N40" s="62">
        <v>158</v>
      </c>
      <c r="O40" s="62">
        <v>0</v>
      </c>
      <c r="P40" s="63">
        <f t="shared" si="0"/>
        <v>100</v>
      </c>
      <c r="Q40" s="63">
        <f t="shared" si="1"/>
        <v>498</v>
      </c>
      <c r="R40" s="63">
        <f t="shared" si="1"/>
        <v>0</v>
      </c>
    </row>
    <row r="41" spans="1:18" ht="15.75">
      <c r="A41" s="46">
        <v>32</v>
      </c>
      <c r="B41" s="27" t="s">
        <v>70</v>
      </c>
      <c r="C41" s="20" t="s">
        <v>71</v>
      </c>
      <c r="D41" s="57"/>
      <c r="E41" s="57"/>
      <c r="F41" s="57"/>
      <c r="G41" s="62"/>
      <c r="H41" s="62"/>
      <c r="I41" s="62"/>
      <c r="J41" s="62"/>
      <c r="K41" s="62"/>
      <c r="L41" s="62"/>
      <c r="M41" s="62"/>
      <c r="N41" s="62"/>
      <c r="O41" s="62"/>
      <c r="P41" s="63"/>
      <c r="Q41" s="63"/>
      <c r="R41" s="63"/>
    </row>
    <row r="42" spans="1:18" ht="15.75">
      <c r="A42" s="46">
        <v>33</v>
      </c>
      <c r="B42" s="25" t="s">
        <v>72</v>
      </c>
      <c r="C42" s="20" t="s">
        <v>73</v>
      </c>
      <c r="D42" s="57"/>
      <c r="E42" s="57"/>
      <c r="F42" s="57"/>
      <c r="G42" s="62">
        <v>25</v>
      </c>
      <c r="H42" s="62">
        <v>25</v>
      </c>
      <c r="I42" s="62">
        <v>0</v>
      </c>
      <c r="J42" s="62"/>
      <c r="K42" s="62"/>
      <c r="L42" s="62"/>
      <c r="M42" s="62"/>
      <c r="N42" s="62"/>
      <c r="O42" s="62"/>
      <c r="P42" s="63">
        <f t="shared" si="0"/>
        <v>25</v>
      </c>
      <c r="Q42" s="63">
        <f t="shared" si="1"/>
        <v>25</v>
      </c>
      <c r="R42" s="63">
        <f t="shared" si="1"/>
        <v>0</v>
      </c>
    </row>
    <row r="43" spans="1:18" ht="15.75">
      <c r="A43" s="46">
        <v>34</v>
      </c>
      <c r="B43" s="22" t="s">
        <v>74</v>
      </c>
      <c r="C43" s="20" t="s">
        <v>75</v>
      </c>
      <c r="D43" s="66">
        <v>0</v>
      </c>
      <c r="E43" s="57">
        <v>85</v>
      </c>
      <c r="F43" s="57">
        <v>0</v>
      </c>
      <c r="G43" s="62">
        <v>0</v>
      </c>
      <c r="H43" s="62">
        <v>350</v>
      </c>
      <c r="I43" s="62">
        <v>0</v>
      </c>
      <c r="J43" s="62">
        <v>0</v>
      </c>
      <c r="K43" s="62">
        <v>20</v>
      </c>
      <c r="L43" s="62">
        <v>0</v>
      </c>
      <c r="M43" s="62">
        <v>0</v>
      </c>
      <c r="N43" s="62">
        <v>215</v>
      </c>
      <c r="O43" s="62">
        <v>0</v>
      </c>
      <c r="P43" s="63">
        <f t="shared" si="0"/>
        <v>0</v>
      </c>
      <c r="Q43" s="63">
        <f t="shared" si="1"/>
        <v>670</v>
      </c>
      <c r="R43" s="63">
        <f t="shared" si="1"/>
        <v>0</v>
      </c>
    </row>
    <row r="44" spans="1:18" s="54" customFormat="1" ht="15.75">
      <c r="A44" s="53">
        <v>35</v>
      </c>
      <c r="B44" s="26" t="s">
        <v>76</v>
      </c>
      <c r="C44" s="24" t="s">
        <v>77</v>
      </c>
      <c r="D44" s="61">
        <f>SUM(D37:D43)</f>
        <v>0</v>
      </c>
      <c r="E44" s="58">
        <f aca="true" t="shared" si="7" ref="E44:N44">SUM(E37:E43)</f>
        <v>125</v>
      </c>
      <c r="F44" s="58">
        <f>SUM(F37:F43)</f>
        <v>0</v>
      </c>
      <c r="G44" s="58">
        <f t="shared" si="7"/>
        <v>1325</v>
      </c>
      <c r="H44" s="58">
        <f t="shared" si="7"/>
        <v>2125</v>
      </c>
      <c r="I44" s="58">
        <f>SUM(I37:I43)</f>
        <v>0</v>
      </c>
      <c r="J44" s="61">
        <v>0</v>
      </c>
      <c r="K44" s="58">
        <f t="shared" si="7"/>
        <v>20</v>
      </c>
      <c r="L44" s="58">
        <f>SUM(L37:L43)</f>
        <v>0</v>
      </c>
      <c r="M44" s="58">
        <f t="shared" si="7"/>
        <v>1086</v>
      </c>
      <c r="N44" s="58">
        <f t="shared" si="7"/>
        <v>2052</v>
      </c>
      <c r="O44" s="58">
        <f>SUM(O37:O43)</f>
        <v>0</v>
      </c>
      <c r="P44" s="64">
        <f t="shared" si="0"/>
        <v>2411</v>
      </c>
      <c r="Q44" s="64">
        <f t="shared" si="1"/>
        <v>4322</v>
      </c>
      <c r="R44" s="64">
        <f t="shared" si="1"/>
        <v>0</v>
      </c>
    </row>
    <row r="45" spans="1:18" ht="15.75">
      <c r="A45" s="46">
        <v>36</v>
      </c>
      <c r="B45" s="22" t="s">
        <v>78</v>
      </c>
      <c r="C45" s="20" t="s">
        <v>79</v>
      </c>
      <c r="D45" s="57">
        <v>662</v>
      </c>
      <c r="E45" s="57">
        <v>655</v>
      </c>
      <c r="F45" s="57">
        <v>0</v>
      </c>
      <c r="G45" s="62">
        <v>250</v>
      </c>
      <c r="H45" s="62">
        <v>250</v>
      </c>
      <c r="I45" s="62">
        <v>0</v>
      </c>
      <c r="J45" s="62">
        <v>30</v>
      </c>
      <c r="K45" s="62">
        <v>30</v>
      </c>
      <c r="L45" s="62">
        <v>0</v>
      </c>
      <c r="M45" s="62">
        <v>145</v>
      </c>
      <c r="N45" s="62">
        <v>277</v>
      </c>
      <c r="O45" s="62">
        <v>0</v>
      </c>
      <c r="P45" s="63">
        <f t="shared" si="0"/>
        <v>1087</v>
      </c>
      <c r="Q45" s="63">
        <f t="shared" si="1"/>
        <v>1212</v>
      </c>
      <c r="R45" s="63">
        <f t="shared" si="1"/>
        <v>0</v>
      </c>
    </row>
    <row r="46" spans="1:18" ht="15.75">
      <c r="A46" s="46">
        <v>37</v>
      </c>
      <c r="B46" s="22" t="s">
        <v>80</v>
      </c>
      <c r="C46" s="20" t="s">
        <v>81</v>
      </c>
      <c r="D46" s="57"/>
      <c r="E46" s="57"/>
      <c r="F46" s="57"/>
      <c r="G46" s="62"/>
      <c r="H46" s="62"/>
      <c r="I46" s="62"/>
      <c r="J46" s="62"/>
      <c r="K46" s="62"/>
      <c r="L46" s="62"/>
      <c r="M46" s="62"/>
      <c r="N46" s="62"/>
      <c r="O46" s="62"/>
      <c r="P46" s="63">
        <f t="shared" si="0"/>
        <v>0</v>
      </c>
      <c r="Q46" s="63">
        <f t="shared" si="1"/>
        <v>0</v>
      </c>
      <c r="R46" s="63">
        <f t="shared" si="1"/>
        <v>0</v>
      </c>
    </row>
    <row r="47" spans="1:18" s="54" customFormat="1" ht="15.75">
      <c r="A47" s="53">
        <v>38</v>
      </c>
      <c r="B47" s="26" t="s">
        <v>82</v>
      </c>
      <c r="C47" s="24" t="s">
        <v>83</v>
      </c>
      <c r="D47" s="58">
        <f>D45+D46</f>
        <v>662</v>
      </c>
      <c r="E47" s="58">
        <f aca="true" t="shared" si="8" ref="E47:N47">E45+E46</f>
        <v>655</v>
      </c>
      <c r="F47" s="58">
        <f>F45+F46</f>
        <v>0</v>
      </c>
      <c r="G47" s="58">
        <f t="shared" si="8"/>
        <v>250</v>
      </c>
      <c r="H47" s="58">
        <f t="shared" si="8"/>
        <v>250</v>
      </c>
      <c r="I47" s="58">
        <f>I45+I46</f>
        <v>0</v>
      </c>
      <c r="J47" s="58">
        <f t="shared" si="8"/>
        <v>30</v>
      </c>
      <c r="K47" s="58">
        <f t="shared" si="8"/>
        <v>30</v>
      </c>
      <c r="L47" s="58">
        <f>L45+L46</f>
        <v>0</v>
      </c>
      <c r="M47" s="58">
        <f t="shared" si="8"/>
        <v>145</v>
      </c>
      <c r="N47" s="58">
        <f t="shared" si="8"/>
        <v>277</v>
      </c>
      <c r="O47" s="58">
        <f>O45+O46</f>
        <v>0</v>
      </c>
      <c r="P47" s="64">
        <f t="shared" si="0"/>
        <v>1087</v>
      </c>
      <c r="Q47" s="64">
        <f t="shared" si="1"/>
        <v>1212</v>
      </c>
      <c r="R47" s="64">
        <f t="shared" si="1"/>
        <v>0</v>
      </c>
    </row>
    <row r="48" spans="1:18" ht="15.75">
      <c r="A48" s="46">
        <v>39</v>
      </c>
      <c r="B48" s="22" t="s">
        <v>84</v>
      </c>
      <c r="C48" s="20" t="s">
        <v>85</v>
      </c>
      <c r="D48" s="57">
        <v>150</v>
      </c>
      <c r="E48" s="57">
        <v>150</v>
      </c>
      <c r="F48" s="57">
        <v>0</v>
      </c>
      <c r="G48" s="62">
        <v>959</v>
      </c>
      <c r="H48" s="62">
        <v>1059</v>
      </c>
      <c r="I48" s="62">
        <v>0</v>
      </c>
      <c r="J48" s="62">
        <v>0</v>
      </c>
      <c r="K48" s="62">
        <v>0</v>
      </c>
      <c r="L48" s="62"/>
      <c r="M48" s="62">
        <v>712</v>
      </c>
      <c r="N48" s="62">
        <v>716</v>
      </c>
      <c r="O48" s="62">
        <v>0</v>
      </c>
      <c r="P48" s="63">
        <f t="shared" si="0"/>
        <v>1821</v>
      </c>
      <c r="Q48" s="63">
        <f t="shared" si="1"/>
        <v>1925</v>
      </c>
      <c r="R48" s="63">
        <f t="shared" si="1"/>
        <v>0</v>
      </c>
    </row>
    <row r="49" spans="1:18" ht="15.75">
      <c r="A49" s="46">
        <v>40</v>
      </c>
      <c r="B49" s="22" t="s">
        <v>86</v>
      </c>
      <c r="C49" s="20" t="s">
        <v>87</v>
      </c>
      <c r="D49" s="57"/>
      <c r="E49" s="57"/>
      <c r="F49" s="57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63"/>
      <c r="R49" s="63"/>
    </row>
    <row r="50" spans="1:18" ht="15.75">
      <c r="A50" s="46">
        <v>41</v>
      </c>
      <c r="B50" s="22" t="s">
        <v>88</v>
      </c>
      <c r="C50" s="20" t="s">
        <v>89</v>
      </c>
      <c r="D50" s="57"/>
      <c r="E50" s="57"/>
      <c r="F50" s="57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63"/>
      <c r="R50" s="63"/>
    </row>
    <row r="51" spans="1:18" ht="15.75">
      <c r="A51" s="46">
        <v>42</v>
      </c>
      <c r="B51" s="22" t="s">
        <v>90</v>
      </c>
      <c r="C51" s="20" t="s">
        <v>91</v>
      </c>
      <c r="D51" s="57">
        <v>400</v>
      </c>
      <c r="E51" s="57">
        <v>400</v>
      </c>
      <c r="F51" s="57">
        <v>0</v>
      </c>
      <c r="G51" s="62"/>
      <c r="H51" s="62"/>
      <c r="I51" s="62"/>
      <c r="J51" s="62"/>
      <c r="K51" s="62"/>
      <c r="L51" s="62"/>
      <c r="M51" s="62"/>
      <c r="N51" s="62"/>
      <c r="O51" s="62"/>
      <c r="P51" s="63">
        <f t="shared" si="0"/>
        <v>400</v>
      </c>
      <c r="Q51" s="63">
        <f t="shared" si="1"/>
        <v>400</v>
      </c>
      <c r="R51" s="63">
        <f t="shared" si="1"/>
        <v>0</v>
      </c>
    </row>
    <row r="52" spans="1:18" ht="15.75">
      <c r="A52" s="46">
        <v>43</v>
      </c>
      <c r="B52" s="22" t="s">
        <v>92</v>
      </c>
      <c r="C52" s="20" t="s">
        <v>93</v>
      </c>
      <c r="D52" s="66">
        <v>0</v>
      </c>
      <c r="E52" s="57">
        <v>32</v>
      </c>
      <c r="F52" s="57">
        <v>0</v>
      </c>
      <c r="G52" s="62"/>
      <c r="H52" s="62"/>
      <c r="I52" s="62"/>
      <c r="J52" s="62"/>
      <c r="K52" s="62"/>
      <c r="L52" s="62"/>
      <c r="M52" s="62"/>
      <c r="N52" s="62"/>
      <c r="O52" s="62"/>
      <c r="P52" s="63">
        <v>0</v>
      </c>
      <c r="Q52" s="63">
        <v>32</v>
      </c>
      <c r="R52" s="63">
        <v>0</v>
      </c>
    </row>
    <row r="53" spans="1:18" s="54" customFormat="1" ht="15.75">
      <c r="A53" s="53">
        <v>44</v>
      </c>
      <c r="B53" s="26" t="s">
        <v>94</v>
      </c>
      <c r="C53" s="24" t="s">
        <v>95</v>
      </c>
      <c r="D53" s="58">
        <f>SUM(D48:D52)</f>
        <v>550</v>
      </c>
      <c r="E53" s="58">
        <f>SUM(E48:E52)</f>
        <v>582</v>
      </c>
      <c r="F53" s="58">
        <f>SUM(F48:F52)</f>
        <v>0</v>
      </c>
      <c r="G53" s="58">
        <f>SUM(G48:G52)</f>
        <v>959</v>
      </c>
      <c r="H53" s="58">
        <v>1059</v>
      </c>
      <c r="I53" s="58">
        <v>0</v>
      </c>
      <c r="J53" s="61">
        <v>0</v>
      </c>
      <c r="K53" s="61">
        <v>0</v>
      </c>
      <c r="L53" s="61">
        <v>0</v>
      </c>
      <c r="M53" s="58">
        <f>SUM(M48:M52)</f>
        <v>712</v>
      </c>
      <c r="N53" s="58">
        <f>SUM(N48:N52)</f>
        <v>716</v>
      </c>
      <c r="O53" s="58">
        <f>SUM(O48:O52)</f>
        <v>0</v>
      </c>
      <c r="P53" s="64">
        <f t="shared" si="0"/>
        <v>2221</v>
      </c>
      <c r="Q53" s="64">
        <f t="shared" si="1"/>
        <v>2357</v>
      </c>
      <c r="R53" s="64">
        <f t="shared" si="1"/>
        <v>0</v>
      </c>
    </row>
    <row r="54" spans="1:18" s="54" customFormat="1" ht="15.75">
      <c r="A54" s="53">
        <v>45</v>
      </c>
      <c r="B54" s="26" t="s">
        <v>96</v>
      </c>
      <c r="C54" s="24" t="s">
        <v>97</v>
      </c>
      <c r="D54" s="58">
        <f>D33+D36+D44+D47+D53</f>
        <v>1782</v>
      </c>
      <c r="E54" s="58">
        <f>E33+E36+E44+E47+E53</f>
        <v>1775</v>
      </c>
      <c r="F54" s="58">
        <f>F33+F36+F44+F47+F53</f>
        <v>0</v>
      </c>
      <c r="G54" s="58">
        <f>G33+G36+G44+G47+G53</f>
        <v>4754</v>
      </c>
      <c r="H54" s="58">
        <v>5820</v>
      </c>
      <c r="I54" s="58">
        <v>0</v>
      </c>
      <c r="J54" s="58">
        <v>30</v>
      </c>
      <c r="K54" s="58">
        <v>129</v>
      </c>
      <c r="L54" s="58">
        <v>0</v>
      </c>
      <c r="M54" s="58">
        <f>M33+M36+M44+M47+M53</f>
        <v>3495</v>
      </c>
      <c r="N54" s="58">
        <f>N33+N36+N44+N47+N53</f>
        <v>3839</v>
      </c>
      <c r="O54" s="58">
        <f>O33+O36+O44+O47+O53</f>
        <v>0</v>
      </c>
      <c r="P54" s="64">
        <f t="shared" si="0"/>
        <v>10061</v>
      </c>
      <c r="Q54" s="64">
        <f t="shared" si="1"/>
        <v>11563</v>
      </c>
      <c r="R54" s="64">
        <f t="shared" si="1"/>
        <v>0</v>
      </c>
    </row>
    <row r="55" spans="1:18" ht="15.75">
      <c r="A55" s="46">
        <v>46</v>
      </c>
      <c r="B55" s="28" t="s">
        <v>98</v>
      </c>
      <c r="C55" s="20" t="s">
        <v>99</v>
      </c>
      <c r="D55" s="57"/>
      <c r="E55" s="57"/>
      <c r="F55" s="57"/>
      <c r="G55" s="62"/>
      <c r="H55" s="62"/>
      <c r="I55" s="62"/>
      <c r="J55" s="62"/>
      <c r="K55" s="62"/>
      <c r="L55" s="62"/>
      <c r="M55" s="62"/>
      <c r="N55" s="62"/>
      <c r="O55" s="62"/>
      <c r="P55" s="63"/>
      <c r="Q55" s="63"/>
      <c r="R55" s="63"/>
    </row>
    <row r="56" spans="1:18" ht="15.75">
      <c r="A56" s="46">
        <v>47</v>
      </c>
      <c r="B56" s="28" t="s">
        <v>100</v>
      </c>
      <c r="C56" s="20" t="s">
        <v>101</v>
      </c>
      <c r="D56" s="57"/>
      <c r="E56" s="57"/>
      <c r="F56" s="57"/>
      <c r="G56" s="62"/>
      <c r="H56" s="62"/>
      <c r="I56" s="62"/>
      <c r="J56" s="62"/>
      <c r="K56" s="62"/>
      <c r="L56" s="62"/>
      <c r="M56" s="62"/>
      <c r="N56" s="62"/>
      <c r="O56" s="62"/>
      <c r="P56" s="63"/>
      <c r="Q56" s="63"/>
      <c r="R56" s="63"/>
    </row>
    <row r="57" spans="1:18" ht="15.75">
      <c r="A57" s="46">
        <v>48</v>
      </c>
      <c r="B57" s="29" t="s">
        <v>102</v>
      </c>
      <c r="C57" s="20" t="s">
        <v>103</v>
      </c>
      <c r="D57" s="57"/>
      <c r="E57" s="57"/>
      <c r="F57" s="57"/>
      <c r="G57" s="62"/>
      <c r="H57" s="62"/>
      <c r="I57" s="62"/>
      <c r="J57" s="62"/>
      <c r="K57" s="62"/>
      <c r="L57" s="62"/>
      <c r="M57" s="62"/>
      <c r="N57" s="62"/>
      <c r="O57" s="62"/>
      <c r="P57" s="63"/>
      <c r="Q57" s="63"/>
      <c r="R57" s="63"/>
    </row>
    <row r="58" spans="1:18" ht="15.75">
      <c r="A58" s="46">
        <v>49</v>
      </c>
      <c r="B58" s="29" t="s">
        <v>104</v>
      </c>
      <c r="C58" s="20" t="s">
        <v>105</v>
      </c>
      <c r="D58" s="57"/>
      <c r="E58" s="57"/>
      <c r="F58" s="57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63"/>
      <c r="R58" s="63"/>
    </row>
    <row r="59" spans="1:18" ht="15.75">
      <c r="A59" s="46">
        <v>50</v>
      </c>
      <c r="B59" s="29" t="s">
        <v>106</v>
      </c>
      <c r="C59" s="20" t="s">
        <v>107</v>
      </c>
      <c r="D59" s="57"/>
      <c r="E59" s="57"/>
      <c r="F59" s="57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</row>
    <row r="60" spans="1:18" ht="15.75">
      <c r="A60" s="46">
        <v>51</v>
      </c>
      <c r="B60" s="28" t="s">
        <v>108</v>
      </c>
      <c r="C60" s="20" t="s">
        <v>109</v>
      </c>
      <c r="D60" s="57"/>
      <c r="E60" s="57"/>
      <c r="F60" s="57"/>
      <c r="G60" s="62"/>
      <c r="H60" s="62"/>
      <c r="I60" s="62"/>
      <c r="J60" s="62"/>
      <c r="K60" s="62"/>
      <c r="L60" s="62"/>
      <c r="M60" s="62"/>
      <c r="N60" s="62"/>
      <c r="O60" s="62"/>
      <c r="P60" s="63"/>
      <c r="Q60" s="63"/>
      <c r="R60" s="63"/>
    </row>
    <row r="61" spans="1:18" ht="15.75">
      <c r="A61" s="46">
        <v>52</v>
      </c>
      <c r="B61" s="28" t="s">
        <v>110</v>
      </c>
      <c r="C61" s="20" t="s">
        <v>111</v>
      </c>
      <c r="D61" s="57"/>
      <c r="E61" s="57"/>
      <c r="F61" s="57"/>
      <c r="G61" s="62"/>
      <c r="H61" s="62"/>
      <c r="I61" s="62"/>
      <c r="J61" s="62"/>
      <c r="K61" s="62"/>
      <c r="L61" s="62"/>
      <c r="M61" s="62"/>
      <c r="N61" s="62"/>
      <c r="O61" s="62"/>
      <c r="P61" s="63"/>
      <c r="Q61" s="63"/>
      <c r="R61" s="63"/>
    </row>
    <row r="62" spans="1:18" ht="15.75">
      <c r="A62" s="46">
        <v>53</v>
      </c>
      <c r="B62" s="28" t="s">
        <v>112</v>
      </c>
      <c r="C62" s="20" t="s">
        <v>113</v>
      </c>
      <c r="D62" s="57"/>
      <c r="E62" s="57"/>
      <c r="F62" s="57"/>
      <c r="G62" s="62"/>
      <c r="H62" s="62"/>
      <c r="I62" s="62"/>
      <c r="J62" s="62"/>
      <c r="K62" s="62"/>
      <c r="L62" s="62"/>
      <c r="M62" s="62"/>
      <c r="N62" s="62"/>
      <c r="O62" s="62"/>
      <c r="P62" s="63"/>
      <c r="Q62" s="63"/>
      <c r="R62" s="63"/>
    </row>
    <row r="63" spans="1:18" s="54" customFormat="1" ht="15.75">
      <c r="A63" s="53">
        <v>54</v>
      </c>
      <c r="B63" s="30" t="s">
        <v>114</v>
      </c>
      <c r="C63" s="24" t="s">
        <v>115</v>
      </c>
      <c r="D63" s="58">
        <f>SUM(D55:D62)</f>
        <v>0</v>
      </c>
      <c r="E63" s="58">
        <f aca="true" t="shared" si="9" ref="E63:N63">SUM(E55:E62)</f>
        <v>0</v>
      </c>
      <c r="F63" s="58">
        <f>SUM(F55:F62)</f>
        <v>0</v>
      </c>
      <c r="G63" s="58">
        <f t="shared" si="9"/>
        <v>0</v>
      </c>
      <c r="H63" s="58">
        <f t="shared" si="9"/>
        <v>0</v>
      </c>
      <c r="I63" s="58">
        <f>SUM(I55:I62)</f>
        <v>0</v>
      </c>
      <c r="J63" s="58">
        <f t="shared" si="9"/>
        <v>0</v>
      </c>
      <c r="K63" s="58">
        <f t="shared" si="9"/>
        <v>0</v>
      </c>
      <c r="L63" s="58">
        <f>SUM(L55:L62)</f>
        <v>0</v>
      </c>
      <c r="M63" s="58">
        <f t="shared" si="9"/>
        <v>0</v>
      </c>
      <c r="N63" s="58">
        <f t="shared" si="9"/>
        <v>0</v>
      </c>
      <c r="O63" s="58">
        <f>SUM(O55:O62)</f>
        <v>0</v>
      </c>
      <c r="P63" s="64">
        <f t="shared" si="0"/>
        <v>0</v>
      </c>
      <c r="Q63" s="64">
        <f t="shared" si="1"/>
        <v>0</v>
      </c>
      <c r="R63" s="64">
        <f t="shared" si="1"/>
        <v>0</v>
      </c>
    </row>
    <row r="64" spans="1:18" ht="15.75">
      <c r="A64" s="46">
        <v>55</v>
      </c>
      <c r="B64" s="31" t="s">
        <v>116</v>
      </c>
      <c r="C64" s="20" t="s">
        <v>117</v>
      </c>
      <c r="D64" s="57"/>
      <c r="E64" s="57"/>
      <c r="F64" s="57"/>
      <c r="G64" s="62"/>
      <c r="H64" s="62"/>
      <c r="I64" s="62"/>
      <c r="J64" s="62"/>
      <c r="K64" s="62"/>
      <c r="L64" s="62"/>
      <c r="M64" s="62"/>
      <c r="N64" s="62"/>
      <c r="O64" s="62"/>
      <c r="P64" s="63"/>
      <c r="Q64" s="63"/>
      <c r="R64" s="63"/>
    </row>
    <row r="65" spans="1:18" ht="15.75">
      <c r="A65" s="46">
        <v>56</v>
      </c>
      <c r="B65" s="31" t="s">
        <v>118</v>
      </c>
      <c r="C65" s="20" t="s">
        <v>119</v>
      </c>
      <c r="D65" s="57">
        <v>0</v>
      </c>
      <c r="E65" s="57">
        <v>9</v>
      </c>
      <c r="F65" s="57">
        <v>0</v>
      </c>
      <c r="G65" s="62">
        <v>0</v>
      </c>
      <c r="H65" s="62">
        <v>768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313</v>
      </c>
      <c r="O65" s="62">
        <v>0</v>
      </c>
      <c r="P65" s="63">
        <v>0</v>
      </c>
      <c r="Q65" s="63">
        <v>1090</v>
      </c>
      <c r="R65" s="63">
        <v>0</v>
      </c>
    </row>
    <row r="66" spans="1:18" ht="15.75">
      <c r="A66" s="46">
        <v>57</v>
      </c>
      <c r="B66" s="31" t="s">
        <v>120</v>
      </c>
      <c r="C66" s="20" t="s">
        <v>121</v>
      </c>
      <c r="D66" s="57"/>
      <c r="E66" s="57"/>
      <c r="F66" s="57"/>
      <c r="G66" s="62"/>
      <c r="H66" s="62"/>
      <c r="I66" s="62"/>
      <c r="J66" s="62"/>
      <c r="K66" s="62"/>
      <c r="L66" s="62"/>
      <c r="M66" s="62"/>
      <c r="N66" s="62"/>
      <c r="O66" s="62"/>
      <c r="P66" s="63"/>
      <c r="Q66" s="63"/>
      <c r="R66" s="63"/>
    </row>
    <row r="67" spans="1:18" ht="15.75">
      <c r="A67" s="46">
        <v>58</v>
      </c>
      <c r="B67" s="31" t="s">
        <v>122</v>
      </c>
      <c r="C67" s="20" t="s">
        <v>123</v>
      </c>
      <c r="D67" s="57"/>
      <c r="E67" s="57"/>
      <c r="F67" s="57"/>
      <c r="G67" s="62"/>
      <c r="H67" s="62"/>
      <c r="I67" s="62"/>
      <c r="J67" s="62"/>
      <c r="K67" s="62"/>
      <c r="L67" s="62"/>
      <c r="M67" s="62"/>
      <c r="N67" s="62"/>
      <c r="O67" s="62"/>
      <c r="P67" s="63"/>
      <c r="Q67" s="63"/>
      <c r="R67" s="63"/>
    </row>
    <row r="68" spans="1:18" ht="15.75">
      <c r="A68" s="46">
        <v>59</v>
      </c>
      <c r="B68" s="31" t="s">
        <v>124</v>
      </c>
      <c r="C68" s="20" t="s">
        <v>125</v>
      </c>
      <c r="D68" s="57"/>
      <c r="E68" s="57"/>
      <c r="F68" s="57"/>
      <c r="G68" s="62"/>
      <c r="H68" s="62"/>
      <c r="I68" s="62"/>
      <c r="J68" s="62"/>
      <c r="K68" s="62"/>
      <c r="L68" s="62"/>
      <c r="M68" s="62"/>
      <c r="N68" s="62"/>
      <c r="O68" s="62"/>
      <c r="P68" s="63"/>
      <c r="Q68" s="63"/>
      <c r="R68" s="63"/>
    </row>
    <row r="69" spans="1:18" ht="15.75">
      <c r="A69" s="46">
        <v>60</v>
      </c>
      <c r="B69" s="31" t="s">
        <v>126</v>
      </c>
      <c r="C69" s="20" t="s">
        <v>127</v>
      </c>
      <c r="D69" s="57"/>
      <c r="E69" s="57"/>
      <c r="F69" s="57"/>
      <c r="G69" s="62"/>
      <c r="H69" s="62"/>
      <c r="I69" s="62"/>
      <c r="J69" s="62"/>
      <c r="K69" s="62"/>
      <c r="L69" s="62"/>
      <c r="M69" s="62"/>
      <c r="N69" s="62"/>
      <c r="O69" s="62"/>
      <c r="P69" s="63"/>
      <c r="Q69" s="63"/>
      <c r="R69" s="63"/>
    </row>
    <row r="70" spans="1:18" ht="15.75">
      <c r="A70" s="46">
        <v>61</v>
      </c>
      <c r="B70" s="31" t="s">
        <v>128</v>
      </c>
      <c r="C70" s="20" t="s">
        <v>129</v>
      </c>
      <c r="D70" s="57"/>
      <c r="E70" s="57"/>
      <c r="F70" s="57"/>
      <c r="G70" s="62"/>
      <c r="H70" s="62"/>
      <c r="I70" s="62"/>
      <c r="J70" s="62"/>
      <c r="K70" s="62"/>
      <c r="L70" s="62"/>
      <c r="M70" s="62"/>
      <c r="N70" s="62"/>
      <c r="O70" s="62"/>
      <c r="P70" s="63"/>
      <c r="Q70" s="63"/>
      <c r="R70" s="63"/>
    </row>
    <row r="71" spans="1:18" ht="15.75">
      <c r="A71" s="46">
        <v>62</v>
      </c>
      <c r="B71" s="31" t="s">
        <v>130</v>
      </c>
      <c r="C71" s="20" t="s">
        <v>131</v>
      </c>
      <c r="D71" s="57"/>
      <c r="E71" s="57"/>
      <c r="F71" s="57"/>
      <c r="G71" s="62"/>
      <c r="H71" s="62"/>
      <c r="I71" s="62"/>
      <c r="J71" s="62"/>
      <c r="K71" s="62"/>
      <c r="L71" s="62"/>
      <c r="M71" s="62"/>
      <c r="N71" s="62"/>
      <c r="O71" s="62"/>
      <c r="P71" s="63"/>
      <c r="Q71" s="63"/>
      <c r="R71" s="63"/>
    </row>
    <row r="72" spans="1:18" ht="15.75">
      <c r="A72" s="46">
        <v>63</v>
      </c>
      <c r="B72" s="31" t="s">
        <v>132</v>
      </c>
      <c r="C72" s="20" t="s">
        <v>133</v>
      </c>
      <c r="D72" s="57"/>
      <c r="E72" s="57"/>
      <c r="F72" s="57"/>
      <c r="G72" s="62"/>
      <c r="H72" s="62"/>
      <c r="I72" s="62"/>
      <c r="J72" s="62"/>
      <c r="K72" s="62"/>
      <c r="L72" s="62"/>
      <c r="M72" s="62"/>
      <c r="N72" s="62"/>
      <c r="O72" s="62"/>
      <c r="P72" s="63"/>
      <c r="Q72" s="63"/>
      <c r="R72" s="63"/>
    </row>
    <row r="73" spans="1:18" ht="15.75">
      <c r="A73" s="46">
        <v>64</v>
      </c>
      <c r="B73" s="32" t="s">
        <v>134</v>
      </c>
      <c r="C73" s="20" t="s">
        <v>135</v>
      </c>
      <c r="D73" s="57"/>
      <c r="E73" s="57"/>
      <c r="F73" s="57"/>
      <c r="G73" s="62"/>
      <c r="H73" s="62"/>
      <c r="I73" s="62"/>
      <c r="J73" s="62"/>
      <c r="K73" s="62"/>
      <c r="L73" s="62"/>
      <c r="M73" s="62"/>
      <c r="N73" s="62"/>
      <c r="O73" s="62"/>
      <c r="P73" s="63"/>
      <c r="Q73" s="63"/>
      <c r="R73" s="63"/>
    </row>
    <row r="74" spans="1:18" ht="15.75">
      <c r="A74" s="46">
        <v>65</v>
      </c>
      <c r="B74" s="31" t="s">
        <v>136</v>
      </c>
      <c r="C74" s="20" t="s">
        <v>137</v>
      </c>
      <c r="D74" s="57"/>
      <c r="E74" s="57"/>
      <c r="F74" s="57"/>
      <c r="G74" s="62"/>
      <c r="H74" s="62"/>
      <c r="I74" s="62"/>
      <c r="J74" s="62"/>
      <c r="K74" s="62"/>
      <c r="L74" s="62"/>
      <c r="M74" s="62"/>
      <c r="N74" s="62"/>
      <c r="O74" s="62"/>
      <c r="P74" s="63"/>
      <c r="Q74" s="63"/>
      <c r="R74" s="63"/>
    </row>
    <row r="75" spans="1:18" ht="15.75">
      <c r="A75" s="46">
        <v>66</v>
      </c>
      <c r="B75" s="32" t="s">
        <v>138</v>
      </c>
      <c r="C75" s="20" t="s">
        <v>139</v>
      </c>
      <c r="D75" s="57"/>
      <c r="E75" s="57"/>
      <c r="F75" s="57"/>
      <c r="G75" s="62"/>
      <c r="H75" s="62"/>
      <c r="I75" s="62"/>
      <c r="J75" s="62"/>
      <c r="K75" s="62"/>
      <c r="L75" s="62"/>
      <c r="M75" s="62"/>
      <c r="N75" s="62"/>
      <c r="O75" s="62"/>
      <c r="P75" s="63"/>
      <c r="Q75" s="63"/>
      <c r="R75" s="63"/>
    </row>
    <row r="76" spans="1:18" ht="15.75">
      <c r="A76" s="46">
        <v>67</v>
      </c>
      <c r="B76" s="32" t="s">
        <v>140</v>
      </c>
      <c r="C76" s="20" t="s">
        <v>139</v>
      </c>
      <c r="D76" s="57"/>
      <c r="E76" s="57"/>
      <c r="F76" s="57"/>
      <c r="G76" s="62"/>
      <c r="H76" s="62"/>
      <c r="I76" s="62"/>
      <c r="J76" s="62"/>
      <c r="K76" s="62"/>
      <c r="L76" s="62"/>
      <c r="M76" s="62"/>
      <c r="N76" s="62"/>
      <c r="O76" s="62"/>
      <c r="P76" s="63"/>
      <c r="Q76" s="63"/>
      <c r="R76" s="63"/>
    </row>
    <row r="77" spans="1:18" s="54" customFormat="1" ht="15.75">
      <c r="A77" s="53">
        <v>68</v>
      </c>
      <c r="B77" s="30" t="s">
        <v>141</v>
      </c>
      <c r="C77" s="24" t="s">
        <v>142</v>
      </c>
      <c r="D77" s="58">
        <f>SUM(D64:D76)</f>
        <v>0</v>
      </c>
      <c r="E77" s="58">
        <f aca="true" t="shared" si="10" ref="E77:N77">SUM(E64:E76)</f>
        <v>9</v>
      </c>
      <c r="F77" s="58">
        <f>SUM(F64:F76)</f>
        <v>0</v>
      </c>
      <c r="G77" s="58">
        <f t="shared" si="10"/>
        <v>0</v>
      </c>
      <c r="H77" s="58">
        <f t="shared" si="10"/>
        <v>768</v>
      </c>
      <c r="I77" s="58">
        <f>SUM(I64:I76)</f>
        <v>0</v>
      </c>
      <c r="J77" s="58">
        <f t="shared" si="10"/>
        <v>0</v>
      </c>
      <c r="K77" s="58">
        <f t="shared" si="10"/>
        <v>0</v>
      </c>
      <c r="L77" s="58">
        <f>SUM(L64:L76)</f>
        <v>0</v>
      </c>
      <c r="M77" s="58">
        <f t="shared" si="10"/>
        <v>0</v>
      </c>
      <c r="N77" s="58">
        <f t="shared" si="10"/>
        <v>313</v>
      </c>
      <c r="O77" s="58">
        <f>SUM(O64:O76)</f>
        <v>0</v>
      </c>
      <c r="P77" s="64">
        <f aca="true" t="shared" si="11" ref="P77:R78">D77+G77+J77+M77</f>
        <v>0</v>
      </c>
      <c r="Q77" s="64">
        <f t="shared" si="11"/>
        <v>1090</v>
      </c>
      <c r="R77" s="64">
        <f t="shared" si="11"/>
        <v>0</v>
      </c>
    </row>
    <row r="78" spans="1:18" s="54" customFormat="1" ht="15.75">
      <c r="A78" s="53">
        <v>69</v>
      </c>
      <c r="B78" s="6" t="s">
        <v>143</v>
      </c>
      <c r="C78" s="24"/>
      <c r="D78" s="58"/>
      <c r="E78" s="58"/>
      <c r="F78" s="58"/>
      <c r="G78" s="65"/>
      <c r="H78" s="65"/>
      <c r="I78" s="65"/>
      <c r="J78" s="65"/>
      <c r="K78" s="65"/>
      <c r="L78" s="65"/>
      <c r="M78" s="65"/>
      <c r="N78" s="65"/>
      <c r="O78" s="65"/>
      <c r="P78" s="64">
        <f t="shared" si="11"/>
        <v>0</v>
      </c>
      <c r="Q78" s="64">
        <f t="shared" si="11"/>
        <v>0</v>
      </c>
      <c r="R78" s="64">
        <f t="shared" si="11"/>
        <v>0</v>
      </c>
    </row>
    <row r="79" spans="1:18" ht="15.75">
      <c r="A79" s="46">
        <v>70</v>
      </c>
      <c r="B79" s="33" t="s">
        <v>144</v>
      </c>
      <c r="C79" s="20" t="s">
        <v>145</v>
      </c>
      <c r="D79" s="57"/>
      <c r="E79" s="57"/>
      <c r="F79" s="57"/>
      <c r="G79" s="62"/>
      <c r="H79" s="62"/>
      <c r="I79" s="62"/>
      <c r="J79" s="62"/>
      <c r="K79" s="62"/>
      <c r="L79" s="62"/>
      <c r="M79" s="62"/>
      <c r="N79" s="62"/>
      <c r="O79" s="62"/>
      <c r="P79" s="63"/>
      <c r="Q79" s="63"/>
      <c r="R79" s="63"/>
    </row>
    <row r="80" spans="1:18" ht="15.75">
      <c r="A80" s="46">
        <v>71</v>
      </c>
      <c r="B80" s="33" t="s">
        <v>146</v>
      </c>
      <c r="C80" s="20" t="s">
        <v>147</v>
      </c>
      <c r="D80" s="57"/>
      <c r="E80" s="57"/>
      <c r="F80" s="57"/>
      <c r="G80" s="62"/>
      <c r="H80" s="62"/>
      <c r="I80" s="62"/>
      <c r="J80" s="62"/>
      <c r="K80" s="62"/>
      <c r="L80" s="62"/>
      <c r="M80" s="62"/>
      <c r="N80" s="62"/>
      <c r="O80" s="62"/>
      <c r="P80" s="63"/>
      <c r="Q80" s="63"/>
      <c r="R80" s="63"/>
    </row>
    <row r="81" spans="1:18" ht="15.75">
      <c r="A81" s="46">
        <v>72</v>
      </c>
      <c r="B81" s="33" t="s">
        <v>148</v>
      </c>
      <c r="C81" s="20" t="s">
        <v>149</v>
      </c>
      <c r="D81" s="57"/>
      <c r="E81" s="57"/>
      <c r="F81" s="57"/>
      <c r="G81" s="62"/>
      <c r="H81" s="62"/>
      <c r="I81" s="62"/>
      <c r="J81" s="62"/>
      <c r="K81" s="62"/>
      <c r="L81" s="62"/>
      <c r="M81" s="62"/>
      <c r="N81" s="62"/>
      <c r="O81" s="62"/>
      <c r="P81" s="63"/>
      <c r="Q81" s="63"/>
      <c r="R81" s="63"/>
    </row>
    <row r="82" spans="1:18" ht="15.75">
      <c r="A82" s="46">
        <v>73</v>
      </c>
      <c r="B82" s="33" t="s">
        <v>150</v>
      </c>
      <c r="C82" s="20" t="s">
        <v>151</v>
      </c>
      <c r="D82" s="57"/>
      <c r="E82" s="57"/>
      <c r="F82" s="57"/>
      <c r="G82" s="62"/>
      <c r="H82" s="62"/>
      <c r="I82" s="62"/>
      <c r="J82" s="62"/>
      <c r="K82" s="62"/>
      <c r="L82" s="62"/>
      <c r="M82" s="62"/>
      <c r="N82" s="62"/>
      <c r="O82" s="62"/>
      <c r="P82" s="63"/>
      <c r="Q82" s="63"/>
      <c r="R82" s="63"/>
    </row>
    <row r="83" spans="1:18" ht="15.75">
      <c r="A83" s="46">
        <v>74</v>
      </c>
      <c r="B83" s="25" t="s">
        <v>152</v>
      </c>
      <c r="C83" s="20" t="s">
        <v>153</v>
      </c>
      <c r="D83" s="57"/>
      <c r="E83" s="57"/>
      <c r="F83" s="57"/>
      <c r="G83" s="62"/>
      <c r="H83" s="62"/>
      <c r="I83" s="62"/>
      <c r="J83" s="62"/>
      <c r="K83" s="62"/>
      <c r="L83" s="62"/>
      <c r="M83" s="62"/>
      <c r="N83" s="62"/>
      <c r="O83" s="62"/>
      <c r="P83" s="63"/>
      <c r="Q83" s="63"/>
      <c r="R83" s="63"/>
    </row>
    <row r="84" spans="1:18" ht="15.75">
      <c r="A84" s="46">
        <v>75</v>
      </c>
      <c r="B84" s="25" t="s">
        <v>154</v>
      </c>
      <c r="C84" s="20" t="s">
        <v>155</v>
      </c>
      <c r="D84" s="57"/>
      <c r="E84" s="57"/>
      <c r="F84" s="57"/>
      <c r="G84" s="62"/>
      <c r="H84" s="62"/>
      <c r="I84" s="62"/>
      <c r="J84" s="62"/>
      <c r="K84" s="62"/>
      <c r="L84" s="62"/>
      <c r="M84" s="62"/>
      <c r="N84" s="62"/>
      <c r="O84" s="62"/>
      <c r="P84" s="63"/>
      <c r="Q84" s="63"/>
      <c r="R84" s="63"/>
    </row>
    <row r="85" spans="1:18" ht="15.75">
      <c r="A85" s="46">
        <v>76</v>
      </c>
      <c r="B85" s="25" t="s">
        <v>156</v>
      </c>
      <c r="C85" s="20" t="s">
        <v>157</v>
      </c>
      <c r="D85" s="57"/>
      <c r="E85" s="57"/>
      <c r="F85" s="57"/>
      <c r="G85" s="62"/>
      <c r="H85" s="62"/>
      <c r="I85" s="62"/>
      <c r="J85" s="62"/>
      <c r="K85" s="62"/>
      <c r="L85" s="62"/>
      <c r="M85" s="62"/>
      <c r="N85" s="62"/>
      <c r="O85" s="62"/>
      <c r="P85" s="63"/>
      <c r="Q85" s="63"/>
      <c r="R85" s="63"/>
    </row>
    <row r="86" spans="1:18" s="54" customFormat="1" ht="15.75">
      <c r="A86" s="53">
        <v>77</v>
      </c>
      <c r="B86" s="34" t="s">
        <v>158</v>
      </c>
      <c r="C86" s="24" t="s">
        <v>159</v>
      </c>
      <c r="D86" s="58">
        <f>SUM(D79:D85)</f>
        <v>0</v>
      </c>
      <c r="E86" s="58">
        <f aca="true" t="shared" si="12" ref="E86:N86">SUM(E79:E85)</f>
        <v>0</v>
      </c>
      <c r="F86" s="58">
        <f>SUM(F79:F85)</f>
        <v>0</v>
      </c>
      <c r="G86" s="58">
        <f t="shared" si="12"/>
        <v>0</v>
      </c>
      <c r="H86" s="58">
        <f t="shared" si="12"/>
        <v>0</v>
      </c>
      <c r="I86" s="58">
        <f>SUM(I79:I85)</f>
        <v>0</v>
      </c>
      <c r="J86" s="58">
        <f t="shared" si="12"/>
        <v>0</v>
      </c>
      <c r="K86" s="58">
        <f t="shared" si="12"/>
        <v>0</v>
      </c>
      <c r="L86" s="58">
        <f>SUM(L79:L85)</f>
        <v>0</v>
      </c>
      <c r="M86" s="58">
        <f t="shared" si="12"/>
        <v>0</v>
      </c>
      <c r="N86" s="58">
        <f t="shared" si="12"/>
        <v>0</v>
      </c>
      <c r="O86" s="58">
        <f>SUM(O79:O85)</f>
        <v>0</v>
      </c>
      <c r="P86" s="64">
        <f>D86+G86+J86+M86</f>
        <v>0</v>
      </c>
      <c r="Q86" s="64">
        <f>E86+H86+K86+N86</f>
        <v>0</v>
      </c>
      <c r="R86" s="64">
        <f>F86+I86+L86+O86</f>
        <v>0</v>
      </c>
    </row>
    <row r="87" spans="1:18" ht="15.75">
      <c r="A87" s="46">
        <v>78</v>
      </c>
      <c r="B87" s="28" t="s">
        <v>160</v>
      </c>
      <c r="C87" s="20" t="s">
        <v>161</v>
      </c>
      <c r="D87" s="57"/>
      <c r="E87" s="57"/>
      <c r="F87" s="57"/>
      <c r="G87" s="62"/>
      <c r="H87" s="62"/>
      <c r="I87" s="62"/>
      <c r="J87" s="62"/>
      <c r="K87" s="62"/>
      <c r="L87" s="62"/>
      <c r="M87" s="62"/>
      <c r="N87" s="62"/>
      <c r="O87" s="62"/>
      <c r="P87" s="63"/>
      <c r="Q87" s="63"/>
      <c r="R87" s="63"/>
    </row>
    <row r="88" spans="1:18" ht="15.75">
      <c r="A88" s="46">
        <v>79</v>
      </c>
      <c r="B88" s="28" t="s">
        <v>162</v>
      </c>
      <c r="C88" s="20" t="s">
        <v>163</v>
      </c>
      <c r="D88" s="57"/>
      <c r="E88" s="57"/>
      <c r="F88" s="57"/>
      <c r="G88" s="62"/>
      <c r="H88" s="62"/>
      <c r="I88" s="62"/>
      <c r="J88" s="62"/>
      <c r="K88" s="62"/>
      <c r="L88" s="62"/>
      <c r="M88" s="62"/>
      <c r="N88" s="62"/>
      <c r="O88" s="62"/>
      <c r="P88" s="63"/>
      <c r="Q88" s="63"/>
      <c r="R88" s="63"/>
    </row>
    <row r="89" spans="1:18" ht="15.75">
      <c r="A89" s="46">
        <v>80</v>
      </c>
      <c r="B89" s="28" t="s">
        <v>164</v>
      </c>
      <c r="C89" s="20" t="s">
        <v>165</v>
      </c>
      <c r="D89" s="57"/>
      <c r="E89" s="57"/>
      <c r="F89" s="57"/>
      <c r="G89" s="62"/>
      <c r="H89" s="62"/>
      <c r="I89" s="62"/>
      <c r="J89" s="62"/>
      <c r="K89" s="62"/>
      <c r="L89" s="62"/>
      <c r="M89" s="62"/>
      <c r="N89" s="62"/>
      <c r="O89" s="62"/>
      <c r="P89" s="63"/>
      <c r="Q89" s="63"/>
      <c r="R89" s="63"/>
    </row>
    <row r="90" spans="1:18" ht="15.75">
      <c r="A90" s="46">
        <v>81</v>
      </c>
      <c r="B90" s="28" t="s">
        <v>166</v>
      </c>
      <c r="C90" s="20" t="s">
        <v>167</v>
      </c>
      <c r="D90" s="57"/>
      <c r="E90" s="57"/>
      <c r="F90" s="57"/>
      <c r="G90" s="62"/>
      <c r="H90" s="62"/>
      <c r="I90" s="62"/>
      <c r="J90" s="62"/>
      <c r="K90" s="62"/>
      <c r="L90" s="62"/>
      <c r="M90" s="62"/>
      <c r="N90" s="62"/>
      <c r="O90" s="62"/>
      <c r="P90" s="63"/>
      <c r="Q90" s="63"/>
      <c r="R90" s="63"/>
    </row>
    <row r="91" spans="1:18" s="54" customFormat="1" ht="15.75">
      <c r="A91" s="53">
        <v>82</v>
      </c>
      <c r="B91" s="30" t="s">
        <v>168</v>
      </c>
      <c r="C91" s="24" t="s">
        <v>169</v>
      </c>
      <c r="D91" s="58">
        <f>SUM(D87:D90)</f>
        <v>0</v>
      </c>
      <c r="E91" s="58">
        <f aca="true" t="shared" si="13" ref="E91:N91">SUM(E87:E90)</f>
        <v>0</v>
      </c>
      <c r="F91" s="58">
        <f>SUM(F87:F90)</f>
        <v>0</v>
      </c>
      <c r="G91" s="58">
        <f t="shared" si="13"/>
        <v>0</v>
      </c>
      <c r="H91" s="58">
        <f t="shared" si="13"/>
        <v>0</v>
      </c>
      <c r="I91" s="58">
        <f>SUM(I87:I90)</f>
        <v>0</v>
      </c>
      <c r="J91" s="58">
        <f t="shared" si="13"/>
        <v>0</v>
      </c>
      <c r="K91" s="58">
        <f t="shared" si="13"/>
        <v>0</v>
      </c>
      <c r="L91" s="58">
        <f>SUM(L87:L90)</f>
        <v>0</v>
      </c>
      <c r="M91" s="58">
        <f t="shared" si="13"/>
        <v>0</v>
      </c>
      <c r="N91" s="58">
        <f t="shared" si="13"/>
        <v>0</v>
      </c>
      <c r="O91" s="58">
        <f>SUM(O87:O90)</f>
        <v>0</v>
      </c>
      <c r="P91" s="64">
        <f>D91+G91+J91+M91</f>
        <v>0</v>
      </c>
      <c r="Q91" s="64">
        <f>E91+H91+K91+N91</f>
        <v>0</v>
      </c>
      <c r="R91" s="64">
        <f>F91+I91+L91+O91</f>
        <v>0</v>
      </c>
    </row>
    <row r="92" spans="1:18" ht="31.5">
      <c r="A92" s="46">
        <v>83</v>
      </c>
      <c r="B92" s="28" t="s">
        <v>170</v>
      </c>
      <c r="C92" s="20" t="s">
        <v>171</v>
      </c>
      <c r="D92" s="57"/>
      <c r="E92" s="57"/>
      <c r="F92" s="57"/>
      <c r="G92" s="62"/>
      <c r="H92" s="62"/>
      <c r="I92" s="62"/>
      <c r="J92" s="62"/>
      <c r="K92" s="62"/>
      <c r="L92" s="62"/>
      <c r="M92" s="62"/>
      <c r="N92" s="62"/>
      <c r="O92" s="62"/>
      <c r="P92" s="63"/>
      <c r="Q92" s="63"/>
      <c r="R92" s="63"/>
    </row>
    <row r="93" spans="1:18" ht="31.5">
      <c r="A93" s="46">
        <v>84</v>
      </c>
      <c r="B93" s="28" t="s">
        <v>172</v>
      </c>
      <c r="C93" s="20" t="s">
        <v>173</v>
      </c>
      <c r="D93" s="57"/>
      <c r="E93" s="57"/>
      <c r="F93" s="57"/>
      <c r="G93" s="62"/>
      <c r="H93" s="62"/>
      <c r="I93" s="62"/>
      <c r="J93" s="62"/>
      <c r="K93" s="62"/>
      <c r="L93" s="62"/>
      <c r="M93" s="62"/>
      <c r="N93" s="62"/>
      <c r="O93" s="62"/>
      <c r="P93" s="63"/>
      <c r="Q93" s="63"/>
      <c r="R93" s="63"/>
    </row>
    <row r="94" spans="1:18" ht="31.5">
      <c r="A94" s="46">
        <v>85</v>
      </c>
      <c r="B94" s="28" t="s">
        <v>174</v>
      </c>
      <c r="C94" s="20" t="s">
        <v>175</v>
      </c>
      <c r="D94" s="57"/>
      <c r="E94" s="57"/>
      <c r="F94" s="57"/>
      <c r="G94" s="62"/>
      <c r="H94" s="62"/>
      <c r="I94" s="62"/>
      <c r="J94" s="62"/>
      <c r="K94" s="62"/>
      <c r="L94" s="62"/>
      <c r="M94" s="62"/>
      <c r="N94" s="62"/>
      <c r="O94" s="62"/>
      <c r="P94" s="63"/>
      <c r="Q94" s="63"/>
      <c r="R94" s="63"/>
    </row>
    <row r="95" spans="1:18" ht="15.75">
      <c r="A95" s="46">
        <v>86</v>
      </c>
      <c r="B95" s="28" t="s">
        <v>176</v>
      </c>
      <c r="C95" s="20" t="s">
        <v>177</v>
      </c>
      <c r="D95" s="57"/>
      <c r="E95" s="57"/>
      <c r="F95" s="57"/>
      <c r="G95" s="62"/>
      <c r="H95" s="62"/>
      <c r="I95" s="62"/>
      <c r="J95" s="62"/>
      <c r="K95" s="62"/>
      <c r="L95" s="62"/>
      <c r="M95" s="62"/>
      <c r="N95" s="62"/>
      <c r="O95" s="62"/>
      <c r="P95" s="63"/>
      <c r="Q95" s="63"/>
      <c r="R95" s="63"/>
    </row>
    <row r="96" spans="1:18" ht="31.5">
      <c r="A96" s="46">
        <v>87</v>
      </c>
      <c r="B96" s="28" t="s">
        <v>178</v>
      </c>
      <c r="C96" s="20" t="s">
        <v>179</v>
      </c>
      <c r="D96" s="57"/>
      <c r="E96" s="57"/>
      <c r="F96" s="57"/>
      <c r="G96" s="62"/>
      <c r="H96" s="62"/>
      <c r="I96" s="62"/>
      <c r="J96" s="62"/>
      <c r="K96" s="62"/>
      <c r="L96" s="62"/>
      <c r="M96" s="62"/>
      <c r="N96" s="62"/>
      <c r="O96" s="62"/>
      <c r="P96" s="63"/>
      <c r="Q96" s="63"/>
      <c r="R96" s="63"/>
    </row>
    <row r="97" spans="1:18" ht="31.5">
      <c r="A97" s="46">
        <v>88</v>
      </c>
      <c r="B97" s="28" t="s">
        <v>180</v>
      </c>
      <c r="C97" s="20" t="s">
        <v>181</v>
      </c>
      <c r="D97" s="57"/>
      <c r="E97" s="57"/>
      <c r="F97" s="57"/>
      <c r="G97" s="62"/>
      <c r="H97" s="62"/>
      <c r="I97" s="62"/>
      <c r="J97" s="62"/>
      <c r="K97" s="62"/>
      <c r="L97" s="62"/>
      <c r="M97" s="62"/>
      <c r="N97" s="62"/>
      <c r="O97" s="62"/>
      <c r="P97" s="63"/>
      <c r="Q97" s="63"/>
      <c r="R97" s="63"/>
    </row>
    <row r="98" spans="1:18" ht="15.75">
      <c r="A98" s="46">
        <v>89</v>
      </c>
      <c r="B98" s="28" t="s">
        <v>182</v>
      </c>
      <c r="C98" s="20" t="s">
        <v>183</v>
      </c>
      <c r="D98" s="57"/>
      <c r="E98" s="57"/>
      <c r="F98" s="57"/>
      <c r="G98" s="62"/>
      <c r="H98" s="62"/>
      <c r="I98" s="62"/>
      <c r="J98" s="62"/>
      <c r="K98" s="62"/>
      <c r="L98" s="62"/>
      <c r="M98" s="62"/>
      <c r="N98" s="62"/>
      <c r="O98" s="62"/>
      <c r="P98" s="63"/>
      <c r="Q98" s="63"/>
      <c r="R98" s="63"/>
    </row>
    <row r="99" spans="1:18" ht="15.75">
      <c r="A99" s="46">
        <v>90</v>
      </c>
      <c r="B99" s="28" t="s">
        <v>184</v>
      </c>
      <c r="C99" s="20" t="s">
        <v>185</v>
      </c>
      <c r="D99" s="57"/>
      <c r="E99" s="57"/>
      <c r="F99" s="57"/>
      <c r="G99" s="62"/>
      <c r="H99" s="62"/>
      <c r="I99" s="62"/>
      <c r="J99" s="62"/>
      <c r="K99" s="62"/>
      <c r="L99" s="62"/>
      <c r="M99" s="62"/>
      <c r="N99" s="62"/>
      <c r="O99" s="62"/>
      <c r="P99" s="63"/>
      <c r="Q99" s="63"/>
      <c r="R99" s="63"/>
    </row>
    <row r="100" spans="1:18" s="54" customFormat="1" ht="15.75">
      <c r="A100" s="53">
        <v>91</v>
      </c>
      <c r="B100" s="30" t="s">
        <v>186</v>
      </c>
      <c r="C100" s="24" t="s">
        <v>187</v>
      </c>
      <c r="D100" s="58">
        <f>SUM(D92:D99)</f>
        <v>0</v>
      </c>
      <c r="E100" s="58">
        <f aca="true" t="shared" si="14" ref="E100:N100">SUM(E92:E99)</f>
        <v>0</v>
      </c>
      <c r="F100" s="58">
        <f>SUM(F92:F99)</f>
        <v>0</v>
      </c>
      <c r="G100" s="58">
        <f t="shared" si="14"/>
        <v>0</v>
      </c>
      <c r="H100" s="58">
        <f t="shared" si="14"/>
        <v>0</v>
      </c>
      <c r="I100" s="58">
        <f>SUM(I92:I99)</f>
        <v>0</v>
      </c>
      <c r="J100" s="58">
        <f t="shared" si="14"/>
        <v>0</v>
      </c>
      <c r="K100" s="58">
        <f t="shared" si="14"/>
        <v>0</v>
      </c>
      <c r="L100" s="58">
        <f>SUM(L92:L99)</f>
        <v>0</v>
      </c>
      <c r="M100" s="58">
        <f t="shared" si="14"/>
        <v>0</v>
      </c>
      <c r="N100" s="58">
        <f t="shared" si="14"/>
        <v>0</v>
      </c>
      <c r="O100" s="58">
        <f>SUM(O92:O99)</f>
        <v>0</v>
      </c>
      <c r="P100" s="64">
        <f>D100+G100+J100+M100</f>
        <v>0</v>
      </c>
      <c r="Q100" s="64">
        <f>E100+H100+K100+N100</f>
        <v>0</v>
      </c>
      <c r="R100" s="64">
        <f>F100+I100+L100+O100</f>
        <v>0</v>
      </c>
    </row>
    <row r="101" spans="1:18" ht="15.75">
      <c r="A101" s="46">
        <v>92</v>
      </c>
      <c r="B101" s="6" t="s">
        <v>188</v>
      </c>
      <c r="C101" s="24"/>
      <c r="D101" s="58"/>
      <c r="E101" s="58"/>
      <c r="F101" s="58"/>
      <c r="G101" s="62"/>
      <c r="H101" s="62"/>
      <c r="I101" s="62"/>
      <c r="J101" s="62"/>
      <c r="K101" s="62"/>
      <c r="L101" s="62"/>
      <c r="M101" s="62"/>
      <c r="N101" s="62"/>
      <c r="O101" s="62"/>
      <c r="P101" s="63"/>
      <c r="Q101" s="63"/>
      <c r="R101" s="63"/>
    </row>
    <row r="102" spans="1:18" s="54" customFormat="1" ht="15.75">
      <c r="A102" s="53">
        <v>93</v>
      </c>
      <c r="B102" s="7" t="s">
        <v>189</v>
      </c>
      <c r="C102" s="8" t="s">
        <v>190</v>
      </c>
      <c r="D102" s="58">
        <f>D28+D29+D54+D63+D77+D86+D91+D100</f>
        <v>8759</v>
      </c>
      <c r="E102" s="58">
        <f aca="true" t="shared" si="15" ref="E102:N102">E28+E29+E54+E63+E77+E86+E91+E100</f>
        <v>8768</v>
      </c>
      <c r="F102" s="58">
        <f>F28+F29+F54+F63+F77+F86+F91+F100</f>
        <v>0</v>
      </c>
      <c r="G102" s="58">
        <f t="shared" si="15"/>
        <v>24000</v>
      </c>
      <c r="H102" s="58">
        <v>26170</v>
      </c>
      <c r="I102" s="58">
        <v>0</v>
      </c>
      <c r="J102" s="58">
        <f t="shared" si="15"/>
        <v>7509</v>
      </c>
      <c r="K102" s="58">
        <f t="shared" si="15"/>
        <v>8066</v>
      </c>
      <c r="L102" s="58">
        <f>L28+L29+L54+L63+L77+L86+L91+L100</f>
        <v>0</v>
      </c>
      <c r="M102" s="58">
        <v>16692</v>
      </c>
      <c r="N102" s="58">
        <f t="shared" si="15"/>
        <v>17363</v>
      </c>
      <c r="O102" s="58">
        <f>O28+O29+O54+O63+O77+O86+O91+O100</f>
        <v>0</v>
      </c>
      <c r="P102" s="64">
        <f>D102+G102+J102+M102</f>
        <v>56960</v>
      </c>
      <c r="Q102" s="64">
        <f>E102+H102+K102+N102</f>
        <v>60367</v>
      </c>
      <c r="R102" s="64">
        <f>F102+I102+L102+O102</f>
        <v>0</v>
      </c>
    </row>
    <row r="103" spans="1:35" ht="15.75">
      <c r="A103" s="46">
        <v>94</v>
      </c>
      <c r="B103" s="28" t="s">
        <v>191</v>
      </c>
      <c r="C103" s="22" t="s">
        <v>192</v>
      </c>
      <c r="D103" s="59"/>
      <c r="E103" s="59"/>
      <c r="F103" s="59"/>
      <c r="G103" s="67"/>
      <c r="H103" s="67"/>
      <c r="I103" s="67"/>
      <c r="J103" s="67"/>
      <c r="K103" s="67"/>
      <c r="L103" s="67"/>
      <c r="M103" s="67"/>
      <c r="N103" s="67"/>
      <c r="O103" s="67"/>
      <c r="P103" s="63"/>
      <c r="Q103" s="63"/>
      <c r="R103" s="6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2"/>
      <c r="AI103" s="2"/>
    </row>
    <row r="104" spans="1:35" ht="15.75">
      <c r="A104" s="46">
        <v>95</v>
      </c>
      <c r="B104" s="28" t="s">
        <v>193</v>
      </c>
      <c r="C104" s="22" t="s">
        <v>194</v>
      </c>
      <c r="D104" s="59"/>
      <c r="E104" s="59"/>
      <c r="F104" s="59"/>
      <c r="G104" s="67"/>
      <c r="H104" s="67"/>
      <c r="I104" s="67"/>
      <c r="J104" s="67"/>
      <c r="K104" s="67"/>
      <c r="L104" s="67"/>
      <c r="M104" s="67"/>
      <c r="N104" s="67"/>
      <c r="O104" s="67"/>
      <c r="P104" s="63"/>
      <c r="Q104" s="63"/>
      <c r="R104" s="6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2"/>
      <c r="AI104" s="2"/>
    </row>
    <row r="105" spans="1:35" ht="15.75">
      <c r="A105" s="46">
        <v>96</v>
      </c>
      <c r="B105" s="28" t="s">
        <v>195</v>
      </c>
      <c r="C105" s="22" t="s">
        <v>196</v>
      </c>
      <c r="D105" s="59"/>
      <c r="E105" s="59"/>
      <c r="F105" s="59"/>
      <c r="G105" s="67"/>
      <c r="H105" s="67"/>
      <c r="I105" s="67"/>
      <c r="J105" s="67"/>
      <c r="K105" s="67"/>
      <c r="L105" s="67"/>
      <c r="M105" s="67"/>
      <c r="N105" s="67"/>
      <c r="O105" s="67"/>
      <c r="P105" s="63"/>
      <c r="Q105" s="63"/>
      <c r="R105" s="6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2"/>
      <c r="AI105" s="2"/>
    </row>
    <row r="106" spans="1:35" s="54" customFormat="1" ht="15.75">
      <c r="A106" s="53">
        <v>97</v>
      </c>
      <c r="B106" s="30" t="s">
        <v>197</v>
      </c>
      <c r="C106" s="26" t="s">
        <v>198</v>
      </c>
      <c r="D106" s="60">
        <f>SUM(D103:D105)</f>
        <v>0</v>
      </c>
      <c r="E106" s="60">
        <f aca="true" t="shared" si="16" ref="E106:N106">SUM(E103:E105)</f>
        <v>0</v>
      </c>
      <c r="F106" s="60">
        <f>SUM(F103:F105)</f>
        <v>0</v>
      </c>
      <c r="G106" s="60">
        <f t="shared" si="16"/>
        <v>0</v>
      </c>
      <c r="H106" s="60">
        <f t="shared" si="16"/>
        <v>0</v>
      </c>
      <c r="I106" s="60">
        <f>SUM(I103:I105)</f>
        <v>0</v>
      </c>
      <c r="J106" s="60">
        <f t="shared" si="16"/>
        <v>0</v>
      </c>
      <c r="K106" s="60">
        <f t="shared" si="16"/>
        <v>0</v>
      </c>
      <c r="L106" s="60">
        <f>SUM(L103:L105)</f>
        <v>0</v>
      </c>
      <c r="M106" s="60">
        <f t="shared" si="16"/>
        <v>0</v>
      </c>
      <c r="N106" s="60">
        <f t="shared" si="16"/>
        <v>0</v>
      </c>
      <c r="O106" s="60">
        <f>SUM(O103:O105)</f>
        <v>0</v>
      </c>
      <c r="P106" s="64">
        <f>D106+G106+J106+M106</f>
        <v>0</v>
      </c>
      <c r="Q106" s="64">
        <f>E106+H106+K106+N106</f>
        <v>0</v>
      </c>
      <c r="R106" s="64">
        <f>F106+I106+L106+O106</f>
        <v>0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55"/>
      <c r="AI106" s="55"/>
    </row>
    <row r="107" spans="1:35" ht="15.75">
      <c r="A107" s="46">
        <v>98</v>
      </c>
      <c r="B107" s="35" t="s">
        <v>199</v>
      </c>
      <c r="C107" s="22" t="s">
        <v>200</v>
      </c>
      <c r="D107" s="59"/>
      <c r="E107" s="59"/>
      <c r="F107" s="59"/>
      <c r="G107" s="68"/>
      <c r="H107" s="68"/>
      <c r="I107" s="68"/>
      <c r="J107" s="68"/>
      <c r="K107" s="68"/>
      <c r="L107" s="68"/>
      <c r="M107" s="68"/>
      <c r="N107" s="68"/>
      <c r="O107" s="68"/>
      <c r="P107" s="63"/>
      <c r="Q107" s="63"/>
      <c r="R107" s="63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2"/>
      <c r="AI107" s="2"/>
    </row>
    <row r="108" spans="1:35" ht="15.75">
      <c r="A108" s="46">
        <v>99</v>
      </c>
      <c r="B108" s="35" t="s">
        <v>201</v>
      </c>
      <c r="C108" s="22" t="s">
        <v>202</v>
      </c>
      <c r="D108" s="59"/>
      <c r="E108" s="59"/>
      <c r="F108" s="59"/>
      <c r="G108" s="68"/>
      <c r="H108" s="68"/>
      <c r="I108" s="68"/>
      <c r="J108" s="68"/>
      <c r="K108" s="68"/>
      <c r="L108" s="68"/>
      <c r="M108" s="68"/>
      <c r="N108" s="68"/>
      <c r="O108" s="68"/>
      <c r="P108" s="63"/>
      <c r="Q108" s="63"/>
      <c r="R108" s="63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2"/>
      <c r="AI108" s="2"/>
    </row>
    <row r="109" spans="1:35" ht="15.75">
      <c r="A109" s="46">
        <v>100</v>
      </c>
      <c r="B109" s="28" t="s">
        <v>203</v>
      </c>
      <c r="C109" s="22" t="s">
        <v>204</v>
      </c>
      <c r="D109" s="59"/>
      <c r="E109" s="59"/>
      <c r="F109" s="59"/>
      <c r="G109" s="67"/>
      <c r="H109" s="67"/>
      <c r="I109" s="67"/>
      <c r="J109" s="67"/>
      <c r="K109" s="67"/>
      <c r="L109" s="67"/>
      <c r="M109" s="67"/>
      <c r="N109" s="67"/>
      <c r="O109" s="67"/>
      <c r="P109" s="63"/>
      <c r="Q109" s="63"/>
      <c r="R109" s="6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2"/>
      <c r="AI109" s="2"/>
    </row>
    <row r="110" spans="1:35" ht="15.75">
      <c r="A110" s="46">
        <v>101</v>
      </c>
      <c r="B110" s="28" t="s">
        <v>205</v>
      </c>
      <c r="C110" s="22" t="s">
        <v>206</v>
      </c>
      <c r="D110" s="59"/>
      <c r="E110" s="59"/>
      <c r="F110" s="59"/>
      <c r="G110" s="67"/>
      <c r="H110" s="67"/>
      <c r="I110" s="67"/>
      <c r="J110" s="67"/>
      <c r="K110" s="67"/>
      <c r="L110" s="67"/>
      <c r="M110" s="67"/>
      <c r="N110" s="67"/>
      <c r="O110" s="67"/>
      <c r="P110" s="63"/>
      <c r="Q110" s="63"/>
      <c r="R110" s="6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2"/>
      <c r="AI110" s="2"/>
    </row>
    <row r="111" spans="1:35" s="54" customFormat="1" ht="15.75">
      <c r="A111" s="53">
        <v>102</v>
      </c>
      <c r="B111" s="36" t="s">
        <v>207</v>
      </c>
      <c r="C111" s="26" t="s">
        <v>208</v>
      </c>
      <c r="D111" s="60">
        <f>SUM(D107:D110)</f>
        <v>0</v>
      </c>
      <c r="E111" s="60">
        <f aca="true" t="shared" si="17" ref="E111:N111">SUM(E107:E110)</f>
        <v>0</v>
      </c>
      <c r="F111" s="60">
        <f>SUM(F107:F110)</f>
        <v>0</v>
      </c>
      <c r="G111" s="60">
        <f t="shared" si="17"/>
        <v>0</v>
      </c>
      <c r="H111" s="60">
        <f t="shared" si="17"/>
        <v>0</v>
      </c>
      <c r="I111" s="60">
        <f>SUM(I107:I110)</f>
        <v>0</v>
      </c>
      <c r="J111" s="60">
        <f t="shared" si="17"/>
        <v>0</v>
      </c>
      <c r="K111" s="60">
        <f t="shared" si="17"/>
        <v>0</v>
      </c>
      <c r="L111" s="60">
        <f>SUM(L107:L110)</f>
        <v>0</v>
      </c>
      <c r="M111" s="60">
        <f t="shared" si="17"/>
        <v>0</v>
      </c>
      <c r="N111" s="60">
        <f t="shared" si="17"/>
        <v>0</v>
      </c>
      <c r="O111" s="60">
        <f>SUM(O107:O110)</f>
        <v>0</v>
      </c>
      <c r="P111" s="64">
        <f>D111+G111+J111+M111</f>
        <v>0</v>
      </c>
      <c r="Q111" s="64">
        <f>E111+H111+K111+N111</f>
        <v>0</v>
      </c>
      <c r="R111" s="64">
        <f>F111+I111+L111+O111</f>
        <v>0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5"/>
      <c r="AI111" s="55"/>
    </row>
    <row r="112" spans="1:35" ht="15.75">
      <c r="A112" s="46">
        <v>103</v>
      </c>
      <c r="B112" s="35" t="s">
        <v>209</v>
      </c>
      <c r="C112" s="22" t="s">
        <v>210</v>
      </c>
      <c r="D112" s="59"/>
      <c r="E112" s="59"/>
      <c r="F112" s="59"/>
      <c r="G112" s="68"/>
      <c r="H112" s="68"/>
      <c r="I112" s="68"/>
      <c r="J112" s="68"/>
      <c r="K112" s="68"/>
      <c r="L112" s="68"/>
      <c r="M112" s="68"/>
      <c r="N112" s="68"/>
      <c r="O112" s="68"/>
      <c r="P112" s="63"/>
      <c r="Q112" s="63"/>
      <c r="R112" s="63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2"/>
      <c r="AI112" s="2"/>
    </row>
    <row r="113" spans="1:35" ht="15.75">
      <c r="A113" s="46">
        <v>104</v>
      </c>
      <c r="B113" s="35" t="s">
        <v>211</v>
      </c>
      <c r="C113" s="22" t="s">
        <v>212</v>
      </c>
      <c r="D113" s="59"/>
      <c r="E113" s="59"/>
      <c r="F113" s="59"/>
      <c r="G113" s="68"/>
      <c r="H113" s="68"/>
      <c r="I113" s="68"/>
      <c r="J113" s="68"/>
      <c r="K113" s="68"/>
      <c r="L113" s="68"/>
      <c r="M113" s="68"/>
      <c r="N113" s="68"/>
      <c r="O113" s="68"/>
      <c r="P113" s="63"/>
      <c r="Q113" s="63"/>
      <c r="R113" s="63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2"/>
      <c r="AI113" s="2"/>
    </row>
    <row r="114" spans="1:35" s="54" customFormat="1" ht="15.75">
      <c r="A114" s="53">
        <v>105</v>
      </c>
      <c r="B114" s="36" t="s">
        <v>213</v>
      </c>
      <c r="C114" s="26" t="s">
        <v>214</v>
      </c>
      <c r="D114" s="60">
        <f>D112+D113</f>
        <v>0</v>
      </c>
      <c r="E114" s="60">
        <f aca="true" t="shared" si="18" ref="E114:N114">E112+E113</f>
        <v>0</v>
      </c>
      <c r="F114" s="60">
        <f>F112+F113</f>
        <v>0</v>
      </c>
      <c r="G114" s="60">
        <f t="shared" si="18"/>
        <v>0</v>
      </c>
      <c r="H114" s="60">
        <f t="shared" si="18"/>
        <v>0</v>
      </c>
      <c r="I114" s="60">
        <f>I112+I113</f>
        <v>0</v>
      </c>
      <c r="J114" s="60">
        <f t="shared" si="18"/>
        <v>0</v>
      </c>
      <c r="K114" s="60">
        <f t="shared" si="18"/>
        <v>0</v>
      </c>
      <c r="L114" s="60">
        <f>L112+L113</f>
        <v>0</v>
      </c>
      <c r="M114" s="60">
        <f t="shared" si="18"/>
        <v>0</v>
      </c>
      <c r="N114" s="60">
        <f t="shared" si="18"/>
        <v>0</v>
      </c>
      <c r="O114" s="60">
        <f>O112+O113</f>
        <v>0</v>
      </c>
      <c r="P114" s="64">
        <f>D114+G114+J114+M114</f>
        <v>0</v>
      </c>
      <c r="Q114" s="64">
        <f>E114+H114+K114+N114</f>
        <v>0</v>
      </c>
      <c r="R114" s="64">
        <f>F114+I114+L114+O114</f>
        <v>0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5"/>
      <c r="AI114" s="55"/>
    </row>
    <row r="115" spans="1:35" ht="15.75">
      <c r="A115" s="46">
        <v>106</v>
      </c>
      <c r="B115" s="35" t="s">
        <v>215</v>
      </c>
      <c r="C115" s="22" t="s">
        <v>216</v>
      </c>
      <c r="D115" s="59"/>
      <c r="E115" s="59"/>
      <c r="F115" s="59"/>
      <c r="G115" s="68"/>
      <c r="H115" s="68"/>
      <c r="I115" s="68"/>
      <c r="J115" s="68"/>
      <c r="K115" s="68"/>
      <c r="L115" s="68"/>
      <c r="M115" s="68"/>
      <c r="N115" s="68"/>
      <c r="O115" s="68"/>
      <c r="P115" s="63"/>
      <c r="Q115" s="63"/>
      <c r="R115" s="63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2"/>
      <c r="AI115" s="2"/>
    </row>
    <row r="116" spans="1:35" ht="15.75">
      <c r="A116" s="46">
        <v>107</v>
      </c>
      <c r="B116" s="35" t="s">
        <v>217</v>
      </c>
      <c r="C116" s="22" t="s">
        <v>218</v>
      </c>
      <c r="D116" s="59"/>
      <c r="E116" s="59"/>
      <c r="F116" s="59"/>
      <c r="G116" s="68"/>
      <c r="H116" s="68"/>
      <c r="I116" s="68"/>
      <c r="J116" s="68"/>
      <c r="K116" s="68"/>
      <c r="L116" s="68"/>
      <c r="M116" s="68"/>
      <c r="N116" s="68"/>
      <c r="O116" s="68"/>
      <c r="P116" s="63"/>
      <c r="Q116" s="63"/>
      <c r="R116" s="63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2"/>
      <c r="AI116" s="2"/>
    </row>
    <row r="117" spans="1:35" ht="15.75">
      <c r="A117" s="46">
        <v>108</v>
      </c>
      <c r="B117" s="35" t="s">
        <v>219</v>
      </c>
      <c r="C117" s="22" t="s">
        <v>220</v>
      </c>
      <c r="D117" s="59"/>
      <c r="E117" s="59"/>
      <c r="F117" s="59"/>
      <c r="G117" s="68"/>
      <c r="H117" s="68"/>
      <c r="I117" s="68"/>
      <c r="J117" s="68"/>
      <c r="K117" s="68"/>
      <c r="L117" s="68"/>
      <c r="M117" s="68"/>
      <c r="N117" s="68"/>
      <c r="O117" s="68"/>
      <c r="P117" s="63"/>
      <c r="Q117" s="63"/>
      <c r="R117" s="63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2"/>
      <c r="AI117" s="2"/>
    </row>
    <row r="118" spans="1:35" s="54" customFormat="1" ht="15.75">
      <c r="A118" s="53">
        <v>109</v>
      </c>
      <c r="B118" s="36" t="s">
        <v>221</v>
      </c>
      <c r="C118" s="26" t="s">
        <v>222</v>
      </c>
      <c r="D118" s="60">
        <f>D106+D111+SUM(D114:D117)</f>
        <v>0</v>
      </c>
      <c r="E118" s="60">
        <f aca="true" t="shared" si="19" ref="E118:N118">E106+E111+SUM(E114:E117)</f>
        <v>0</v>
      </c>
      <c r="F118" s="60">
        <f>F106+F111+SUM(F114:F117)</f>
        <v>0</v>
      </c>
      <c r="G118" s="60">
        <f t="shared" si="19"/>
        <v>0</v>
      </c>
      <c r="H118" s="60">
        <f t="shared" si="19"/>
        <v>0</v>
      </c>
      <c r="I118" s="60">
        <f>I106+I111+SUM(I114:I117)</f>
        <v>0</v>
      </c>
      <c r="J118" s="60">
        <f t="shared" si="19"/>
        <v>0</v>
      </c>
      <c r="K118" s="60">
        <f t="shared" si="19"/>
        <v>0</v>
      </c>
      <c r="L118" s="60">
        <f>L106+L111+SUM(L114:L117)</f>
        <v>0</v>
      </c>
      <c r="M118" s="60">
        <f t="shared" si="19"/>
        <v>0</v>
      </c>
      <c r="N118" s="60">
        <f t="shared" si="19"/>
        <v>0</v>
      </c>
      <c r="O118" s="60">
        <f>O106+O111+SUM(O114:O117)</f>
        <v>0</v>
      </c>
      <c r="P118" s="64">
        <f>D118+G118+J118+M118</f>
        <v>0</v>
      </c>
      <c r="Q118" s="64">
        <f>E118+H118+K118+N118</f>
        <v>0</v>
      </c>
      <c r="R118" s="64">
        <f>F118+I118+L118+O118</f>
        <v>0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5"/>
      <c r="AI118" s="55"/>
    </row>
    <row r="119" spans="1:35" ht="15.75">
      <c r="A119" s="46">
        <v>110</v>
      </c>
      <c r="B119" s="35" t="s">
        <v>223</v>
      </c>
      <c r="C119" s="22" t="s">
        <v>224</v>
      </c>
      <c r="D119" s="59"/>
      <c r="E119" s="59"/>
      <c r="F119" s="59"/>
      <c r="G119" s="68"/>
      <c r="H119" s="68"/>
      <c r="I119" s="68"/>
      <c r="J119" s="68"/>
      <c r="K119" s="68"/>
      <c r="L119" s="68"/>
      <c r="M119" s="68"/>
      <c r="N119" s="68"/>
      <c r="O119" s="68"/>
      <c r="P119" s="63"/>
      <c r="Q119" s="63"/>
      <c r="R119" s="63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2"/>
      <c r="AI119" s="2"/>
    </row>
    <row r="120" spans="1:35" ht="15.75">
      <c r="A120" s="46">
        <v>111</v>
      </c>
      <c r="B120" s="28" t="s">
        <v>225</v>
      </c>
      <c r="C120" s="22" t="s">
        <v>226</v>
      </c>
      <c r="D120" s="59"/>
      <c r="E120" s="59"/>
      <c r="F120" s="59"/>
      <c r="G120" s="67"/>
      <c r="H120" s="67"/>
      <c r="I120" s="67"/>
      <c r="J120" s="67"/>
      <c r="K120" s="67"/>
      <c r="L120" s="67"/>
      <c r="M120" s="67"/>
      <c r="N120" s="67"/>
      <c r="O120" s="67"/>
      <c r="P120" s="63"/>
      <c r="Q120" s="63"/>
      <c r="R120" s="6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2"/>
      <c r="AI120" s="2"/>
    </row>
    <row r="121" spans="1:35" ht="15.75">
      <c r="A121" s="46">
        <v>112</v>
      </c>
      <c r="B121" s="35" t="s">
        <v>227</v>
      </c>
      <c r="C121" s="22" t="s">
        <v>228</v>
      </c>
      <c r="D121" s="59"/>
      <c r="E121" s="59"/>
      <c r="F121" s="59"/>
      <c r="G121" s="68"/>
      <c r="H121" s="68"/>
      <c r="I121" s="68"/>
      <c r="J121" s="68"/>
      <c r="K121" s="68"/>
      <c r="L121" s="68"/>
      <c r="M121" s="68"/>
      <c r="N121" s="68"/>
      <c r="O121" s="68"/>
      <c r="P121" s="63"/>
      <c r="Q121" s="63"/>
      <c r="R121" s="6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2"/>
      <c r="AI121" s="2"/>
    </row>
    <row r="122" spans="1:35" ht="15.75">
      <c r="A122" s="46">
        <v>113</v>
      </c>
      <c r="B122" s="35" t="s">
        <v>229</v>
      </c>
      <c r="C122" s="22" t="s">
        <v>230</v>
      </c>
      <c r="D122" s="59"/>
      <c r="E122" s="59"/>
      <c r="F122" s="59"/>
      <c r="G122" s="68"/>
      <c r="H122" s="68"/>
      <c r="I122" s="68"/>
      <c r="J122" s="68"/>
      <c r="K122" s="68"/>
      <c r="L122" s="68"/>
      <c r="M122" s="68"/>
      <c r="N122" s="68"/>
      <c r="O122" s="68"/>
      <c r="P122" s="63"/>
      <c r="Q122" s="63"/>
      <c r="R122" s="6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2"/>
      <c r="AI122" s="2"/>
    </row>
    <row r="123" spans="1:35" s="54" customFormat="1" ht="15.75">
      <c r="A123" s="53">
        <v>114</v>
      </c>
      <c r="B123" s="36" t="s">
        <v>231</v>
      </c>
      <c r="C123" s="26" t="s">
        <v>232</v>
      </c>
      <c r="D123" s="60">
        <f>SUM(D119:D122)</f>
        <v>0</v>
      </c>
      <c r="E123" s="60">
        <f aca="true" t="shared" si="20" ref="E123:N123">SUM(E119:E122)</f>
        <v>0</v>
      </c>
      <c r="F123" s="60">
        <f>SUM(F119:F122)</f>
        <v>0</v>
      </c>
      <c r="G123" s="60">
        <f t="shared" si="20"/>
        <v>0</v>
      </c>
      <c r="H123" s="60">
        <f t="shared" si="20"/>
        <v>0</v>
      </c>
      <c r="I123" s="60">
        <f>SUM(I119:I122)</f>
        <v>0</v>
      </c>
      <c r="J123" s="60">
        <f t="shared" si="20"/>
        <v>0</v>
      </c>
      <c r="K123" s="60">
        <f t="shared" si="20"/>
        <v>0</v>
      </c>
      <c r="L123" s="60">
        <f>SUM(L119:L122)</f>
        <v>0</v>
      </c>
      <c r="M123" s="60">
        <f t="shared" si="20"/>
        <v>0</v>
      </c>
      <c r="N123" s="60">
        <f t="shared" si="20"/>
        <v>0</v>
      </c>
      <c r="O123" s="60">
        <f>SUM(O119:O122)</f>
        <v>0</v>
      </c>
      <c r="P123" s="64">
        <f aca="true" t="shared" si="21" ref="P123:R126">D123+G123+J123+M123</f>
        <v>0</v>
      </c>
      <c r="Q123" s="64">
        <f t="shared" si="21"/>
        <v>0</v>
      </c>
      <c r="R123" s="64">
        <f t="shared" si="21"/>
        <v>0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5"/>
      <c r="AI123" s="55"/>
    </row>
    <row r="124" spans="1:35" s="54" customFormat="1" ht="15.75">
      <c r="A124" s="53">
        <v>115</v>
      </c>
      <c r="B124" s="30" t="s">
        <v>233</v>
      </c>
      <c r="C124" s="26" t="s">
        <v>234</v>
      </c>
      <c r="D124" s="60"/>
      <c r="E124" s="60"/>
      <c r="F124" s="60"/>
      <c r="G124" s="69"/>
      <c r="H124" s="69"/>
      <c r="I124" s="69"/>
      <c r="J124" s="69"/>
      <c r="K124" s="69"/>
      <c r="L124" s="69"/>
      <c r="M124" s="69"/>
      <c r="N124" s="69"/>
      <c r="O124" s="69"/>
      <c r="P124" s="64">
        <f t="shared" si="21"/>
        <v>0</v>
      </c>
      <c r="Q124" s="64">
        <f t="shared" si="21"/>
        <v>0</v>
      </c>
      <c r="R124" s="64">
        <f t="shared" si="21"/>
        <v>0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55"/>
      <c r="AI124" s="55"/>
    </row>
    <row r="125" spans="1:35" s="54" customFormat="1" ht="15.75">
      <c r="A125" s="53">
        <v>116</v>
      </c>
      <c r="B125" s="9" t="s">
        <v>235</v>
      </c>
      <c r="C125" s="10" t="s">
        <v>236</v>
      </c>
      <c r="D125" s="60">
        <f>D118+D123+D124</f>
        <v>0</v>
      </c>
      <c r="E125" s="60">
        <f aca="true" t="shared" si="22" ref="E125:N125">E118+E123+E124</f>
        <v>0</v>
      </c>
      <c r="F125" s="60">
        <f>F118+F123+F124</f>
        <v>0</v>
      </c>
      <c r="G125" s="60">
        <f t="shared" si="22"/>
        <v>0</v>
      </c>
      <c r="H125" s="60">
        <f t="shared" si="22"/>
        <v>0</v>
      </c>
      <c r="I125" s="60">
        <f>I118+I123+I124</f>
        <v>0</v>
      </c>
      <c r="J125" s="60">
        <f t="shared" si="22"/>
        <v>0</v>
      </c>
      <c r="K125" s="60">
        <f t="shared" si="22"/>
        <v>0</v>
      </c>
      <c r="L125" s="60">
        <f>L118+L123+L124</f>
        <v>0</v>
      </c>
      <c r="M125" s="60">
        <f t="shared" si="22"/>
        <v>0</v>
      </c>
      <c r="N125" s="60">
        <f t="shared" si="22"/>
        <v>0</v>
      </c>
      <c r="O125" s="60">
        <f>O118+O123+O124</f>
        <v>0</v>
      </c>
      <c r="P125" s="64">
        <f t="shared" si="21"/>
        <v>0</v>
      </c>
      <c r="Q125" s="64">
        <f t="shared" si="21"/>
        <v>0</v>
      </c>
      <c r="R125" s="64">
        <f t="shared" si="21"/>
        <v>0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5"/>
      <c r="AI125" s="55"/>
    </row>
    <row r="126" spans="1:35" s="54" customFormat="1" ht="15.75">
      <c r="A126" s="53">
        <v>117</v>
      </c>
      <c r="B126" s="11" t="s">
        <v>237</v>
      </c>
      <c r="C126" s="11"/>
      <c r="D126" s="61">
        <f>D102+D125</f>
        <v>8759</v>
      </c>
      <c r="E126" s="61">
        <f aca="true" t="shared" si="23" ref="E126:N126">E102+E125</f>
        <v>8768</v>
      </c>
      <c r="F126" s="61">
        <f>F102+F125</f>
        <v>0</v>
      </c>
      <c r="G126" s="61">
        <f t="shared" si="23"/>
        <v>24000</v>
      </c>
      <c r="H126" s="61">
        <v>26170</v>
      </c>
      <c r="I126" s="61">
        <v>0</v>
      </c>
      <c r="J126" s="61">
        <f t="shared" si="23"/>
        <v>7509</v>
      </c>
      <c r="K126" s="61">
        <f t="shared" si="23"/>
        <v>8066</v>
      </c>
      <c r="L126" s="61">
        <f>L102+L125</f>
        <v>0</v>
      </c>
      <c r="M126" s="61">
        <f t="shared" si="23"/>
        <v>16692</v>
      </c>
      <c r="N126" s="61">
        <f t="shared" si="23"/>
        <v>17363</v>
      </c>
      <c r="O126" s="61">
        <f>O102+O125</f>
        <v>0</v>
      </c>
      <c r="P126" s="64">
        <f t="shared" si="21"/>
        <v>56960</v>
      </c>
      <c r="Q126" s="64">
        <f t="shared" si="21"/>
        <v>60367</v>
      </c>
      <c r="R126" s="64">
        <f t="shared" si="21"/>
        <v>0</v>
      </c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</row>
    <row r="127" spans="3:35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3:35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3:35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3:35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3:35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3:35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3:35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3:35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3:35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3:35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3:35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3:35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3:35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3:35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3:35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3:35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3:35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3:35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3:35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3:35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3:35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3:35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3:35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3:35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3:35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3:35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3:35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3:35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3:35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3:35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3:35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3:35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3:35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3:35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3:35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3:35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3:35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3:35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3:35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3:35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3:35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3:35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3:35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3:35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3:35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3:35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3:35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3:35" ht="1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3:35" ht="1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</sheetData>
  <sheetProtection/>
  <mergeCells count="10">
    <mergeCell ref="M2:R2"/>
    <mergeCell ref="B1:R1"/>
    <mergeCell ref="B4:R4"/>
    <mergeCell ref="B5:R5"/>
    <mergeCell ref="P8:R8"/>
    <mergeCell ref="B3:R3"/>
    <mergeCell ref="M8:O8"/>
    <mergeCell ref="J8:L8"/>
    <mergeCell ref="G8:I8"/>
    <mergeCell ref="D8:F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4" r:id="rId1"/>
  <rowBreaks count="1" manualBreakCount="1">
    <brk id="66" min="1" max="17" man="1"/>
  </rowBreaks>
  <ignoredErrors>
    <ignoredError sqref="D33 G33 J33 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Jegyző</cp:lastModifiedBy>
  <cp:lastPrinted>2016-05-12T12:44:05Z</cp:lastPrinted>
  <dcterms:created xsi:type="dcterms:W3CDTF">2014-01-30T08:08:03Z</dcterms:created>
  <dcterms:modified xsi:type="dcterms:W3CDTF">2016-05-20T07:10:23Z</dcterms:modified>
  <cp:category/>
  <cp:version/>
  <cp:contentType/>
  <cp:contentStatus/>
</cp:coreProperties>
</file>