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00" windowWidth="14895" windowHeight="7875" activeTab="0"/>
  </bookViews>
  <sheets>
    <sheet name="Mérleg" sheetId="1" r:id="rId1"/>
    <sheet name="Eredménykimutatás" sheetId="2" r:id="rId2"/>
    <sheet name="Munka3" sheetId="3" r:id="rId3"/>
  </sheets>
  <definedNames/>
  <calcPr calcId="144525"/>
</workbook>
</file>

<file path=xl/sharedStrings.xml><?xml version="1.0" encoding="utf-8"?>
<sst xmlns="http://schemas.openxmlformats.org/spreadsheetml/2006/main" count="132" uniqueCount="120">
  <si>
    <t>A</t>
  </si>
  <si>
    <t>B</t>
  </si>
  <si>
    <t>Megnevezés</t>
  </si>
  <si>
    <t>Gépjárműadó</t>
  </si>
  <si>
    <t>Közhatalmi bevételek</t>
  </si>
  <si>
    <t>Bevételek összesen</t>
  </si>
  <si>
    <t>Pénzügyi mérleg</t>
  </si>
  <si>
    <t>Bevételek</t>
  </si>
  <si>
    <t>adatok e Ft-ban</t>
  </si>
  <si>
    <t>Kiadási jogcímek megnevezése</t>
  </si>
  <si>
    <t>Személyi juttatások</t>
  </si>
  <si>
    <t>Külső személyi juttatások</t>
  </si>
  <si>
    <t>Munkaadókat terhelő járulékok</t>
  </si>
  <si>
    <t>Dologi kiadások</t>
  </si>
  <si>
    <t>Készletbeszerzések</t>
  </si>
  <si>
    <t>Kommunikációs szolgáltatások</t>
  </si>
  <si>
    <t>Szolgáltatási kiadások</t>
  </si>
  <si>
    <r>
      <t>-</t>
    </r>
    <r>
      <rPr>
        <sz val="12"/>
        <color indexed="8"/>
        <rFont val="Times New Roman"/>
        <family val="1"/>
      </rPr>
      <t>Támogatásértékű működési kiadás  helyi önkormányzatoknak és költségvetési szerveinek</t>
    </r>
  </si>
  <si>
    <t>Tartalékok és céltartalékok</t>
  </si>
  <si>
    <t>Kiadások összesen</t>
  </si>
  <si>
    <t>Kiadások</t>
  </si>
  <si>
    <t>Lakott külterülettel kapcsolatos feladatok</t>
  </si>
  <si>
    <t>Irányító szerv költségvetéséből kapott támogatás</t>
  </si>
  <si>
    <t>Társadalombiztosítás pénzügyi alapjaiból</t>
  </si>
  <si>
    <t>Működési és fejlesztési célú támogatásértékű bevétel</t>
  </si>
  <si>
    <t>Intézményi működési bevételek</t>
  </si>
  <si>
    <t>Előző évi pénzmaradvány igénybevétele</t>
  </si>
  <si>
    <t>Illeték, járulék, bírság, díjak stb.</t>
  </si>
  <si>
    <t>Nyújtott szolgáltatások ellenértéke</t>
  </si>
  <si>
    <t>Kommunális adó</t>
  </si>
  <si>
    <t>Működési célú pénzeszköz-átadás non-profit szervezet részére</t>
  </si>
  <si>
    <t>Működési célú pénzeszköz-átadás vállalkozás részére</t>
  </si>
  <si>
    <t>Támogatásértékű működési kiadások</t>
  </si>
  <si>
    <t>Működési célú pénzeszköz átadás államháztartáson kívülre</t>
  </si>
  <si>
    <t>Zöldterület-gazdálkodással kapcsolatos feladatok támogatása</t>
  </si>
  <si>
    <t>Közvilágítás fenntartás támogatása</t>
  </si>
  <si>
    <t>Köztemető fenntartással kapcsolatos feladatok támogatása</t>
  </si>
  <si>
    <t>Közutak fenntartásának támogatása</t>
  </si>
  <si>
    <t>Egyéb kötelező önkormányzati feladatok ellátása</t>
  </si>
  <si>
    <t>Egyéb dologi kiadások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</si>
  <si>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</si>
  <si>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</si>
  <si>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</si>
  <si>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Elkülönített állami pénzalapból</t>
  </si>
  <si>
    <t>Közvetített szolgáltatások ellenértéke</t>
  </si>
  <si>
    <t>Ellátási díjak</t>
  </si>
  <si>
    <t>Kamatbevételek</t>
  </si>
  <si>
    <t>Foglalkoztatottak személyi juttatásai</t>
  </si>
  <si>
    <t>Szakmai anyagok beszerzése</t>
  </si>
  <si>
    <t>Üzemeltetési anyagok beszerzése</t>
  </si>
  <si>
    <t>Egyéb kommunikációs szolgáltatások</t>
  </si>
  <si>
    <t>Közüzemi díjak</t>
  </si>
  <si>
    <t>Vásárolt élelmezés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</si>
  <si>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</si>
  <si>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</si>
  <si>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</si>
  <si>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</si>
  <si>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 és propaganda kiadások</t>
  </si>
  <si>
    <t>Kiküldetések kiadásai</t>
  </si>
  <si>
    <t>Különféle befizetések és egyéb dologi kiadások</t>
  </si>
  <si>
    <t>Működési célú előzetesen felszámított általános forgalmi adó</t>
  </si>
  <si>
    <t>Ellátottak pénzbeli juttatásai</t>
  </si>
  <si>
    <t>Egyéb nem intézményi ellátások</t>
  </si>
  <si>
    <t>Beruházások</t>
  </si>
  <si>
    <t>Egyéb tárgyi eszköz beszerzése, létesítése</t>
  </si>
  <si>
    <t>Beruházások áfája</t>
  </si>
  <si>
    <t>Felhalmozási célú visszatérítendő kölcsönök áh.kívülről</t>
  </si>
  <si>
    <t>Betegséggel kapcsolatos ellátások</t>
  </si>
  <si>
    <t>2016. évi eredeti előirányzat</t>
  </si>
  <si>
    <t>2015. évről áthúzódó bérkompenzáció támogatása</t>
  </si>
  <si>
    <t>Működési célú pénzeszköz-átvétel államháztartáson kívülről</t>
  </si>
  <si>
    <t>Készletértékesítés</t>
  </si>
  <si>
    <t>Egyéb önkormányzati bevételek</t>
  </si>
  <si>
    <t>Informatikai szolgáltatások</t>
  </si>
  <si>
    <t>Felújítások</t>
  </si>
  <si>
    <t>Felújítások áfája</t>
  </si>
  <si>
    <t>C</t>
  </si>
  <si>
    <t>2016. évi mód. előirányzat</t>
  </si>
  <si>
    <t>Felhalmozási célú pénzeszköz átvétel államháztartáson kívülről kölcsönök áh.kívülről</t>
  </si>
  <si>
    <t>-Elvonások és befizetések</t>
  </si>
  <si>
    <t>Finanszírozási kiadások</t>
  </si>
  <si>
    <t>Államháztartáson belüli megelőlegezések visszafizetése</t>
  </si>
  <si>
    <t>Egyéb központosított támogatások - bérkompenzáció, lakossági vízdíj támogatás</t>
  </si>
  <si>
    <t>D</t>
  </si>
  <si>
    <t>2016. évi teljesítés</t>
  </si>
  <si>
    <t>Kiegészítő támogatás általános feladatok támogatásához</t>
  </si>
  <si>
    <t>Központi költségvetési szervektől</t>
  </si>
  <si>
    <t>Államháztartáson belüli megelőlegezések</t>
  </si>
  <si>
    <t>Családi támogatások</t>
  </si>
  <si>
    <t>Bérleti és lízindíjak</t>
  </si>
  <si>
    <t>Előterjesztés melléklete</t>
  </si>
  <si>
    <t xml:space="preserve">Eredménykimutatás </t>
  </si>
  <si>
    <t>adatok ezer forintban</t>
  </si>
  <si>
    <t>Önkormányzat</t>
  </si>
  <si>
    <t xml:space="preserve">Óvoda </t>
  </si>
  <si>
    <t>Összesen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</si>
  <si>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</si>
  <si>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</si>
  <si>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</si>
  <si>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</si>
  <si>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</si>
  <si>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</si>
  <si>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</si>
  <si>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Felhalmozási célú támogatások eredményszemléletű bevételei</t>
  </si>
  <si>
    <t>III. Egyéb eredményszemléletű bevételek</t>
  </si>
  <si>
    <t>Igénybe vett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</si>
  <si>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</si>
  <si>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</si>
  <si>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</si>
  <si>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</si>
  <si>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</si>
  <si>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</si>
  <si>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</si>
  <si>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</si>
  <si>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(járó) kamatok és kamatjellegű eredeményszemléletű bevételek</t>
  </si>
  <si>
    <t>VIII. Pénzügyi műveletek eredményszemléletű bevételei</t>
  </si>
  <si>
    <t>Pénzügyi műveletek egyéb ráfordításai</t>
  </si>
  <si>
    <t>Pénzügyi műveletek  ráfordításai</t>
  </si>
  <si>
    <t>B) Pénzügyi műveletek eredménye</t>
  </si>
  <si>
    <t>E) MÉRLEG SZERINTI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</si>
</sst>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F_t"/>
    <numFmt numFmtId="165" formatCode="#,##0\ _F_t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zoomScale="89" zoomScaleSheetLayoutView="89" workbookViewId="0" topLeftCell="A1">
      <selection activeCell="B4" sqref="B4"/>
    </sheetView>
  </sheetViews>
  <sheetFormatPr defaultColWidth="9.140625" defaultRowHeight="15"/>
  <cols>
    <col min="1" max="1" width="4.8515625" style="0" customWidth="1"/>
    <col min="2" max="2" width="58.28125" style="0" customWidth="1"/>
    <col min="3" max="3" width="16.140625" style="0" customWidth="1"/>
    <col min="4" max="4" width="11.8515625" style="0" customWidth="1"/>
    <col min="5" max="5" width="11.57421875" style="0" customWidth="1"/>
  </cols>
  <sheetData>
    <row r="1" spans="2:5" ht="15.75">
      <c r="B1" s="32" t="s">
        <v>90</v>
      </c>
      <c r="C1" s="33"/>
      <c r="D1" s="34"/>
      <c r="E1" s="35"/>
    </row>
    <row r="3" ht="15.75">
      <c r="B3" s="7" t="s">
        <v>6</v>
      </c>
    </row>
    <row r="4" ht="15.75">
      <c r="B4" s="7" t="s">
        <v>7</v>
      </c>
    </row>
    <row r="5" ht="15.75">
      <c r="C5" s="8" t="s">
        <v>8</v>
      </c>
    </row>
    <row r="6" spans="1:5" ht="15.75">
      <c r="A6" s="1"/>
      <c r="B6" s="2" t="s">
        <v>0</v>
      </c>
      <c r="C6" s="2" t="s">
        <v>1</v>
      </c>
      <c r="D6" s="27" t="s">
        <v>76</v>
      </c>
      <c r="E6" s="29" t="s">
        <v>83</v>
      </c>
    </row>
    <row r="7" spans="1:5" ht="15">
      <c r="A7" s="38">
        <v>1</v>
      </c>
      <c r="B7" s="39" t="s">
        <v>2</v>
      </c>
      <c r="C7" s="40" t="s">
        <v>68</v>
      </c>
      <c r="D7" s="36" t="s">
        <v>77</v>
      </c>
      <c r="E7" s="36" t="s">
        <v>84</v>
      </c>
    </row>
    <row r="8" spans="1:5" ht="35.25" customHeight="1">
      <c r="A8" s="38"/>
      <c r="B8" s="39"/>
      <c r="C8" s="41"/>
      <c r="D8" s="37"/>
      <c r="E8" s="37"/>
    </row>
    <row r="9" spans="1:5" ht="15.75">
      <c r="A9" s="5">
        <v>2</v>
      </c>
      <c r="B9" s="4" t="s">
        <v>34</v>
      </c>
      <c r="C9" s="18">
        <v>4190</v>
      </c>
      <c r="D9" s="18">
        <v>4190</v>
      </c>
      <c r="E9" s="18">
        <v>4190</v>
      </c>
    </row>
    <row r="10" spans="1:5" ht="15.75">
      <c r="A10" s="5">
        <v>3</v>
      </c>
      <c r="B10" s="4" t="s">
        <v>35</v>
      </c>
      <c r="C10" s="18">
        <v>4576</v>
      </c>
      <c r="D10" s="18">
        <v>4576</v>
      </c>
      <c r="E10" s="18">
        <v>4576</v>
      </c>
    </row>
    <row r="11" spans="1:5" ht="15.75">
      <c r="A11" s="5">
        <v>4</v>
      </c>
      <c r="B11" s="4" t="s">
        <v>36</v>
      </c>
      <c r="C11" s="18">
        <v>868</v>
      </c>
      <c r="D11" s="18">
        <v>868</v>
      </c>
      <c r="E11" s="18">
        <v>868</v>
      </c>
    </row>
    <row r="12" spans="1:5" ht="15.75">
      <c r="A12" s="5">
        <v>5</v>
      </c>
      <c r="B12" s="4" t="s">
        <v>37</v>
      </c>
      <c r="C12" s="18">
        <v>3162</v>
      </c>
      <c r="D12" s="18">
        <v>3162</v>
      </c>
      <c r="E12" s="18">
        <v>3162</v>
      </c>
    </row>
    <row r="13" spans="1:5" ht="15.75">
      <c r="A13" s="5">
        <v>6</v>
      </c>
      <c r="B13" s="4" t="s">
        <v>38</v>
      </c>
      <c r="C13" s="18">
        <v>5477</v>
      </c>
      <c r="D13" s="18">
        <v>6000</v>
      </c>
      <c r="E13" s="18">
        <v>6000</v>
      </c>
    </row>
    <row r="14" spans="1:5" ht="15.75">
      <c r="A14" s="5">
        <v>7</v>
      </c>
      <c r="B14" s="4" t="s">
        <v>69</v>
      </c>
      <c r="C14" s="18">
        <v>12</v>
      </c>
      <c r="D14" s="18">
        <v>12</v>
      </c>
      <c r="E14" s="18">
        <v>12</v>
      </c>
    </row>
    <row r="15" spans="1:5" ht="15.75">
      <c r="A15" s="5">
        <v>8</v>
      </c>
      <c r="B15" s="4" t="s">
        <v>85</v>
      </c>
      <c r="C15" s="18">
        <v>0</v>
      </c>
      <c r="D15" s="18">
        <v>2829</v>
      </c>
      <c r="E15" s="18">
        <v>2829</v>
      </c>
    </row>
    <row r="16" spans="1:5" ht="31.5">
      <c r="A16" s="5">
        <v>9</v>
      </c>
      <c r="B16" s="4" t="s">
        <v>40</v>
      </c>
      <c r="C16" s="18">
        <v>24161</v>
      </c>
      <c r="D16" s="18">
        <v>24829</v>
      </c>
      <c r="E16" s="18">
        <v>24829</v>
      </c>
    </row>
    <row r="17" spans="1:5" ht="31.5">
      <c r="A17" s="5">
        <v>10</v>
      </c>
      <c r="B17" s="4" t="s">
        <v>41</v>
      </c>
      <c r="C17" s="18">
        <v>19718</v>
      </c>
      <c r="D17" s="18">
        <v>20282</v>
      </c>
      <c r="E17" s="18">
        <v>20282</v>
      </c>
    </row>
    <row r="18" spans="1:5" ht="15.75">
      <c r="A18" s="5">
        <v>11</v>
      </c>
      <c r="B18" s="4" t="s">
        <v>42</v>
      </c>
      <c r="C18" s="18">
        <v>1611</v>
      </c>
      <c r="D18" s="18">
        <v>1611</v>
      </c>
      <c r="E18" s="18">
        <v>1611</v>
      </c>
    </row>
    <row r="19" spans="1:5" ht="15.75">
      <c r="A19" s="5">
        <v>12</v>
      </c>
      <c r="B19" s="4" t="s">
        <v>21</v>
      </c>
      <c r="C19" s="18">
        <v>69</v>
      </c>
      <c r="D19" s="18">
        <v>69</v>
      </c>
      <c r="E19" s="18">
        <v>69</v>
      </c>
    </row>
    <row r="20" spans="1:5" ht="31.5">
      <c r="A20" s="5">
        <v>13</v>
      </c>
      <c r="B20" s="4" t="s">
        <v>82</v>
      </c>
      <c r="C20" s="18">
        <v>0</v>
      </c>
      <c r="D20" s="18">
        <v>1765</v>
      </c>
      <c r="E20" s="18">
        <v>1765</v>
      </c>
    </row>
    <row r="21" spans="1:5" ht="15.75">
      <c r="A21" s="5">
        <v>14</v>
      </c>
      <c r="B21" s="6" t="s">
        <v>22</v>
      </c>
      <c r="C21" s="20">
        <f>SUM(C9:C20)</f>
        <v>63844</v>
      </c>
      <c r="D21" s="20">
        <f>SUM(D9:D20)</f>
        <v>70193</v>
      </c>
      <c r="E21" s="20">
        <f>SUM(E9:E20)</f>
        <v>70193</v>
      </c>
    </row>
    <row r="22" spans="1:6" ht="15.75">
      <c r="A22" s="5">
        <v>15</v>
      </c>
      <c r="B22" s="4" t="s">
        <v>86</v>
      </c>
      <c r="C22" s="18">
        <v>0</v>
      </c>
      <c r="D22" s="18">
        <v>365</v>
      </c>
      <c r="E22" s="18">
        <v>365</v>
      </c>
      <c r="F22" s="31"/>
    </row>
    <row r="23" spans="1:5" ht="15.75">
      <c r="A23" s="5">
        <v>16</v>
      </c>
      <c r="B23" s="4" t="s">
        <v>43</v>
      </c>
      <c r="C23" s="18">
        <v>24412</v>
      </c>
      <c r="D23" s="18">
        <v>38402</v>
      </c>
      <c r="E23" s="18">
        <v>37171</v>
      </c>
    </row>
    <row r="24" spans="1:5" ht="15.75">
      <c r="A24" s="5">
        <v>17</v>
      </c>
      <c r="B24" s="4" t="s">
        <v>23</v>
      </c>
      <c r="C24" s="18">
        <v>3088</v>
      </c>
      <c r="D24" s="18">
        <v>2991</v>
      </c>
      <c r="E24" s="18">
        <v>2991</v>
      </c>
    </row>
    <row r="25" spans="1:5" ht="19.5" customHeight="1">
      <c r="A25" s="5">
        <v>18</v>
      </c>
      <c r="B25" s="17" t="s">
        <v>70</v>
      </c>
      <c r="C25" s="19">
        <v>123</v>
      </c>
      <c r="D25" s="19">
        <v>323</v>
      </c>
      <c r="E25" s="19">
        <v>293</v>
      </c>
    </row>
    <row r="26" spans="1:5" ht="16.5" customHeight="1">
      <c r="A26" s="5">
        <v>19</v>
      </c>
      <c r="B26" s="6" t="s">
        <v>24</v>
      </c>
      <c r="C26" s="20">
        <f>SUM(C22:C25)</f>
        <v>27623</v>
      </c>
      <c r="D26" s="20">
        <f>SUM(D22:D25)</f>
        <v>42081</v>
      </c>
      <c r="E26" s="20">
        <f>SUM(E22:E25)</f>
        <v>40820</v>
      </c>
    </row>
    <row r="27" spans="1:5" ht="16.5" customHeight="1">
      <c r="A27" s="5">
        <v>20</v>
      </c>
      <c r="B27" s="4" t="s">
        <v>29</v>
      </c>
      <c r="C27" s="18">
        <v>520</v>
      </c>
      <c r="D27" s="18">
        <v>520</v>
      </c>
      <c r="E27" s="18">
        <v>455</v>
      </c>
    </row>
    <row r="28" spans="1:5" ht="16.5" customHeight="1">
      <c r="A28" s="5">
        <v>21</v>
      </c>
      <c r="B28" s="4" t="s">
        <v>3</v>
      </c>
      <c r="C28" s="18">
        <v>2400</v>
      </c>
      <c r="D28" s="18">
        <v>2400</v>
      </c>
      <c r="E28" s="18">
        <v>2273</v>
      </c>
    </row>
    <row r="29" spans="1:5" ht="16.5" customHeight="1">
      <c r="A29" s="5">
        <v>22</v>
      </c>
      <c r="B29" s="4" t="s">
        <v>27</v>
      </c>
      <c r="C29" s="18">
        <v>100</v>
      </c>
      <c r="D29" s="18">
        <v>121</v>
      </c>
      <c r="E29" s="18">
        <v>121</v>
      </c>
    </row>
    <row r="30" spans="1:5" ht="15.75">
      <c r="A30" s="5">
        <v>23</v>
      </c>
      <c r="B30" s="6" t="s">
        <v>4</v>
      </c>
      <c r="C30" s="20">
        <f>SUM(C27:C29)</f>
        <v>3020</v>
      </c>
      <c r="D30" s="20">
        <f>SUM(D27:D29)</f>
        <v>3041</v>
      </c>
      <c r="E30" s="20">
        <f>SUM(E27:E29)</f>
        <v>2849</v>
      </c>
    </row>
    <row r="31" spans="1:5" ht="15.75">
      <c r="A31" s="5">
        <v>24</v>
      </c>
      <c r="B31" s="4" t="s">
        <v>71</v>
      </c>
      <c r="C31" s="18">
        <v>850</v>
      </c>
      <c r="D31" s="18">
        <v>960</v>
      </c>
      <c r="E31" s="18">
        <v>960</v>
      </c>
    </row>
    <row r="32" spans="1:5" ht="15.75">
      <c r="A32" s="5">
        <v>25</v>
      </c>
      <c r="B32" s="4" t="s">
        <v>28</v>
      </c>
      <c r="C32" s="18">
        <v>2477</v>
      </c>
      <c r="D32" s="18">
        <v>3280</v>
      </c>
      <c r="E32" s="18">
        <v>2887</v>
      </c>
    </row>
    <row r="33" spans="1:5" ht="15.75">
      <c r="A33" s="5">
        <v>26</v>
      </c>
      <c r="B33" s="4" t="s">
        <v>44</v>
      </c>
      <c r="C33" s="18">
        <v>800</v>
      </c>
      <c r="D33" s="18">
        <v>800</v>
      </c>
      <c r="E33" s="18">
        <v>477</v>
      </c>
    </row>
    <row r="34" spans="1:5" ht="15.75">
      <c r="A34" s="5">
        <v>27</v>
      </c>
      <c r="B34" s="4" t="s">
        <v>45</v>
      </c>
      <c r="C34" s="18">
        <v>1549</v>
      </c>
      <c r="D34" s="18">
        <v>1683</v>
      </c>
      <c r="E34" s="18">
        <v>1683</v>
      </c>
    </row>
    <row r="35" spans="1:5" ht="15.75">
      <c r="A35" s="5">
        <v>28</v>
      </c>
      <c r="B35" s="4" t="s">
        <v>46</v>
      </c>
      <c r="C35" s="18">
        <v>6</v>
      </c>
      <c r="D35" s="18">
        <v>6</v>
      </c>
      <c r="E35" s="18">
        <v>1</v>
      </c>
    </row>
    <row r="36" spans="1:5" ht="15.75">
      <c r="A36" s="5">
        <v>29</v>
      </c>
      <c r="B36" s="4" t="s">
        <v>72</v>
      </c>
      <c r="C36" s="18">
        <v>150</v>
      </c>
      <c r="D36" s="18">
        <v>806</v>
      </c>
      <c r="E36" s="18">
        <v>806</v>
      </c>
    </row>
    <row r="37" spans="1:5" ht="15.75">
      <c r="A37" s="5">
        <v>30</v>
      </c>
      <c r="B37" s="6" t="s">
        <v>25</v>
      </c>
      <c r="C37" s="20">
        <f>SUM(C31:C36)</f>
        <v>5832</v>
      </c>
      <c r="D37" s="20">
        <f>SUM(D31:D36)</f>
        <v>7535</v>
      </c>
      <c r="E37" s="20">
        <f>SUM(E31:E36)</f>
        <v>6814</v>
      </c>
    </row>
    <row r="38" spans="1:5" ht="15.75">
      <c r="A38" s="5">
        <v>31</v>
      </c>
      <c r="B38" s="6" t="s">
        <v>66</v>
      </c>
      <c r="C38" s="20">
        <v>23</v>
      </c>
      <c r="D38" s="20">
        <v>23</v>
      </c>
      <c r="E38" s="20">
        <v>23</v>
      </c>
    </row>
    <row r="39" spans="1:5" ht="31.5">
      <c r="A39" s="5">
        <v>32</v>
      </c>
      <c r="B39" s="6" t="s">
        <v>78</v>
      </c>
      <c r="C39" s="20">
        <v>0</v>
      </c>
      <c r="D39" s="20">
        <v>166</v>
      </c>
      <c r="E39" s="20">
        <v>166</v>
      </c>
    </row>
    <row r="40" spans="1:5" ht="15.75">
      <c r="A40" s="5">
        <v>33</v>
      </c>
      <c r="B40" s="6" t="s">
        <v>26</v>
      </c>
      <c r="C40" s="20">
        <v>8907</v>
      </c>
      <c r="D40" s="20">
        <v>8973</v>
      </c>
      <c r="E40" s="20">
        <v>8973</v>
      </c>
    </row>
    <row r="41" spans="1:5" ht="15.75">
      <c r="A41" s="5">
        <v>34</v>
      </c>
      <c r="B41" s="6" t="s">
        <v>87</v>
      </c>
      <c r="C41" s="20">
        <v>0</v>
      </c>
      <c r="D41" s="20">
        <v>0</v>
      </c>
      <c r="E41" s="20">
        <v>2430</v>
      </c>
    </row>
    <row r="42" spans="1:5" ht="15.75">
      <c r="A42" s="5">
        <v>35</v>
      </c>
      <c r="B42" s="6" t="s">
        <v>5</v>
      </c>
      <c r="C42" s="20">
        <f>SUM(C21,C26,C30,C37,C38,C40)</f>
        <v>109249</v>
      </c>
      <c r="D42" s="20">
        <f>SUM(D21,D26,D30,D37,D38,D39,D40)</f>
        <v>132012</v>
      </c>
      <c r="E42" s="20">
        <f>SUM(E21,E26,E30,E37,E38,E39,E40,E41)</f>
        <v>132268</v>
      </c>
    </row>
    <row r="43" spans="1:3" ht="15.75">
      <c r="A43" s="14"/>
      <c r="B43" s="15"/>
      <c r="C43" s="16"/>
    </row>
    <row r="44" spans="1:3" ht="15.75">
      <c r="A44" s="14"/>
      <c r="B44" s="15"/>
      <c r="C44" s="16"/>
    </row>
    <row r="45" spans="1:3" ht="15.75">
      <c r="A45" s="14"/>
      <c r="B45" s="15"/>
      <c r="C45" s="16"/>
    </row>
    <row r="46" spans="1:3" ht="15.75">
      <c r="A46" s="14"/>
      <c r="B46" s="15"/>
      <c r="C46" s="16"/>
    </row>
    <row r="47" spans="1:3" ht="15.75">
      <c r="A47" s="14"/>
      <c r="B47" s="15"/>
      <c r="C47" s="16"/>
    </row>
    <row r="48" spans="1:3" ht="15.75">
      <c r="A48" s="14"/>
      <c r="B48" s="15"/>
      <c r="C48" s="16"/>
    </row>
    <row r="49" spans="1:3" ht="15.75">
      <c r="A49" s="14"/>
      <c r="B49" s="15"/>
      <c r="C49" s="16"/>
    </row>
    <row r="50" spans="1:3" ht="15.75">
      <c r="A50" s="14"/>
      <c r="B50" s="15"/>
      <c r="C50" s="16"/>
    </row>
    <row r="51" spans="1:3" ht="15.75">
      <c r="A51" s="14"/>
      <c r="B51" s="15"/>
      <c r="C51" s="16"/>
    </row>
    <row r="52" spans="1:3" ht="15.75">
      <c r="A52" s="14"/>
      <c r="B52" s="15"/>
      <c r="C52" s="16"/>
    </row>
    <row r="53" spans="1:3" ht="15.75">
      <c r="A53" s="14"/>
      <c r="B53" s="15"/>
      <c r="C53" s="16"/>
    </row>
    <row r="54" spans="1:3" ht="15.75">
      <c r="A54" s="14"/>
      <c r="B54" s="15"/>
      <c r="C54" s="16"/>
    </row>
    <row r="55" spans="1:3" ht="15.75">
      <c r="A55" s="14"/>
      <c r="B55" s="15"/>
      <c r="C55" s="16"/>
    </row>
    <row r="56" spans="1:3" ht="15.75">
      <c r="A56" s="14"/>
      <c r="B56" s="15"/>
      <c r="C56" s="16"/>
    </row>
    <row r="57" spans="1:3" ht="15.75">
      <c r="A57" s="14"/>
      <c r="B57" s="15"/>
      <c r="C57" s="16"/>
    </row>
    <row r="58" spans="1:3" ht="15.75">
      <c r="A58" s="14"/>
      <c r="B58" s="15"/>
      <c r="C58" s="16"/>
    </row>
    <row r="59" spans="1:3" ht="15.75">
      <c r="A59" s="14"/>
      <c r="B59" s="15"/>
      <c r="C59" s="16"/>
    </row>
    <row r="60" spans="1:3" ht="15.75">
      <c r="A60" s="14"/>
      <c r="B60" s="15"/>
      <c r="C60" s="16"/>
    </row>
    <row r="62" ht="15.75">
      <c r="B62" s="7" t="s">
        <v>6</v>
      </c>
    </row>
    <row r="63" ht="15.75">
      <c r="B63" s="7" t="s">
        <v>20</v>
      </c>
    </row>
    <row r="64" ht="15.75">
      <c r="C64" s="8" t="s">
        <v>8</v>
      </c>
    </row>
    <row r="65" spans="2:5" ht="15.75">
      <c r="B65" s="2" t="s">
        <v>0</v>
      </c>
      <c r="C65" s="2" t="s">
        <v>1</v>
      </c>
      <c r="D65" s="29" t="s">
        <v>76</v>
      </c>
      <c r="E65" s="29" t="s">
        <v>83</v>
      </c>
    </row>
    <row r="66" spans="1:5" ht="46.5" customHeight="1">
      <c r="A66" s="3">
        <v>1</v>
      </c>
      <c r="B66" s="9" t="s">
        <v>9</v>
      </c>
      <c r="C66" s="9" t="s">
        <v>68</v>
      </c>
      <c r="D66" s="28" t="s">
        <v>77</v>
      </c>
      <c r="E66" s="30" t="s">
        <v>84</v>
      </c>
    </row>
    <row r="67" spans="1:5" ht="15.75">
      <c r="A67" s="3">
        <v>2</v>
      </c>
      <c r="B67" s="10" t="s">
        <v>10</v>
      </c>
      <c r="C67" s="21">
        <f>SUM(C68:C69)</f>
        <v>43601</v>
      </c>
      <c r="D67" s="21">
        <f>SUM(D68:D69)</f>
        <v>55433</v>
      </c>
      <c r="E67" s="21">
        <f>SUM(E68:E69)</f>
        <v>54657</v>
      </c>
    </row>
    <row r="68" spans="1:5" ht="15.75">
      <c r="A68" s="3">
        <v>3</v>
      </c>
      <c r="B68" s="11" t="s">
        <v>47</v>
      </c>
      <c r="C68" s="22">
        <v>37256</v>
      </c>
      <c r="D68" s="22">
        <v>49088</v>
      </c>
      <c r="E68" s="22">
        <v>48351</v>
      </c>
    </row>
    <row r="69" spans="1:5" ht="15.75">
      <c r="A69" s="3">
        <v>4</v>
      </c>
      <c r="B69" s="11" t="s">
        <v>11</v>
      </c>
      <c r="C69" s="22">
        <v>6345</v>
      </c>
      <c r="D69" s="22">
        <v>6345</v>
      </c>
      <c r="E69" s="22">
        <v>6306</v>
      </c>
    </row>
    <row r="70" spans="1:5" ht="15.75">
      <c r="A70" s="13">
        <v>5</v>
      </c>
      <c r="B70" s="10" t="s">
        <v>12</v>
      </c>
      <c r="C70" s="21">
        <v>9220</v>
      </c>
      <c r="D70" s="21">
        <v>10885</v>
      </c>
      <c r="E70" s="21">
        <v>10561</v>
      </c>
    </row>
    <row r="71" spans="1:5" ht="15.75">
      <c r="A71" s="13">
        <v>6</v>
      </c>
      <c r="B71" s="10" t="s">
        <v>13</v>
      </c>
      <c r="C71" s="21">
        <f>SUM(C72,C75,C78,C86,C88)</f>
        <v>37076</v>
      </c>
      <c r="D71" s="21">
        <f>SUM(D72,D75,D78,D86,D88)</f>
        <v>41179</v>
      </c>
      <c r="E71" s="21">
        <f>SUM(E72,E75,E78,E86,E88)</f>
        <v>37507</v>
      </c>
    </row>
    <row r="72" spans="1:5" ht="15.75">
      <c r="A72" s="13">
        <v>7</v>
      </c>
      <c r="B72" s="12" t="s">
        <v>14</v>
      </c>
      <c r="C72" s="23">
        <f>SUM(C73:C74)</f>
        <v>5609</v>
      </c>
      <c r="D72" s="23">
        <f>SUM(D73:D74)</f>
        <v>7902</v>
      </c>
      <c r="E72" s="23">
        <f>SUM(E73:E74)</f>
        <v>7794</v>
      </c>
    </row>
    <row r="73" spans="1:5" ht="15.75">
      <c r="A73" s="3">
        <v>8</v>
      </c>
      <c r="B73" s="11" t="s">
        <v>48</v>
      </c>
      <c r="C73" s="22">
        <v>100</v>
      </c>
      <c r="D73" s="22">
        <v>290</v>
      </c>
      <c r="E73" s="22">
        <v>288</v>
      </c>
    </row>
    <row r="74" spans="1:5" ht="15.75">
      <c r="A74" s="3">
        <v>9</v>
      </c>
      <c r="B74" s="11" t="s">
        <v>49</v>
      </c>
      <c r="C74" s="22">
        <v>5509</v>
      </c>
      <c r="D74" s="22">
        <v>7612</v>
      </c>
      <c r="E74" s="22">
        <v>7506</v>
      </c>
    </row>
    <row r="75" spans="1:5" ht="15.75">
      <c r="A75" s="3">
        <v>10</v>
      </c>
      <c r="B75" s="12" t="s">
        <v>15</v>
      </c>
      <c r="C75" s="23">
        <f>SUM(C76:C77)</f>
        <v>455</v>
      </c>
      <c r="D75" s="23">
        <f>SUM(D76:D77)</f>
        <v>473</v>
      </c>
      <c r="E75" s="23">
        <f>SUM(E76:E77)</f>
        <v>410</v>
      </c>
    </row>
    <row r="76" spans="1:5" ht="15.75">
      <c r="A76" s="3">
        <v>11</v>
      </c>
      <c r="B76" s="11" t="s">
        <v>73</v>
      </c>
      <c r="C76" s="22">
        <v>55</v>
      </c>
      <c r="D76" s="22">
        <v>68</v>
      </c>
      <c r="E76" s="22">
        <v>61</v>
      </c>
    </row>
    <row r="77" spans="1:5" ht="15.75">
      <c r="A77" s="3">
        <v>12</v>
      </c>
      <c r="B77" s="11" t="s">
        <v>50</v>
      </c>
      <c r="C77" s="22">
        <v>400</v>
      </c>
      <c r="D77" s="22">
        <v>405</v>
      </c>
      <c r="E77" s="22">
        <v>349</v>
      </c>
    </row>
    <row r="78" spans="1:5" ht="15.75">
      <c r="A78" s="3">
        <v>13</v>
      </c>
      <c r="B78" s="12" t="s">
        <v>16</v>
      </c>
      <c r="C78" s="23">
        <f>SUM(C79:C85)</f>
        <v>23482</v>
      </c>
      <c r="D78" s="23">
        <f>SUM(D79:D85)</f>
        <v>24810</v>
      </c>
      <c r="E78" s="23">
        <f>SUM(E79:E85)</f>
        <v>22388</v>
      </c>
    </row>
    <row r="79" spans="1:5" ht="15.75">
      <c r="A79" s="3">
        <v>14</v>
      </c>
      <c r="B79" s="11" t="s">
        <v>51</v>
      </c>
      <c r="C79" s="22">
        <v>4910</v>
      </c>
      <c r="D79" s="22">
        <v>4850</v>
      </c>
      <c r="E79" s="22">
        <v>4333</v>
      </c>
    </row>
    <row r="80" spans="1:5" ht="15.75">
      <c r="A80" s="3">
        <v>15</v>
      </c>
      <c r="B80" s="11" t="s">
        <v>52</v>
      </c>
      <c r="C80" s="22">
        <v>8273</v>
      </c>
      <c r="D80" s="22">
        <v>9085</v>
      </c>
      <c r="E80" s="22">
        <v>8862</v>
      </c>
    </row>
    <row r="81" spans="1:5" ht="15.75">
      <c r="A81" s="3">
        <v>16</v>
      </c>
      <c r="B81" s="11" t="s">
        <v>89</v>
      </c>
      <c r="C81" s="22">
        <v>0</v>
      </c>
      <c r="D81" s="22">
        <v>8</v>
      </c>
      <c r="E81" s="22">
        <v>8</v>
      </c>
    </row>
    <row r="82" spans="1:5" ht="15.75">
      <c r="A82" s="3">
        <v>17</v>
      </c>
      <c r="B82" s="11" t="s">
        <v>53</v>
      </c>
      <c r="C82" s="22">
        <v>7812</v>
      </c>
      <c r="D82" s="22">
        <v>5910</v>
      </c>
      <c r="E82" s="22">
        <v>4827</v>
      </c>
    </row>
    <row r="83" spans="1:5" ht="15.75">
      <c r="A83" s="3">
        <v>18</v>
      </c>
      <c r="B83" s="11" t="s">
        <v>54</v>
      </c>
      <c r="C83" s="22">
        <v>800</v>
      </c>
      <c r="D83" s="22">
        <v>800</v>
      </c>
      <c r="E83" s="22">
        <v>555</v>
      </c>
    </row>
    <row r="84" spans="1:5" ht="15.75">
      <c r="A84" s="3">
        <v>19</v>
      </c>
      <c r="B84" s="11" t="s">
        <v>55</v>
      </c>
      <c r="C84" s="22">
        <v>250</v>
      </c>
      <c r="D84" s="22">
        <v>331</v>
      </c>
      <c r="E84" s="22">
        <v>331</v>
      </c>
    </row>
    <row r="85" spans="1:5" ht="15.75">
      <c r="A85" s="3">
        <v>20</v>
      </c>
      <c r="B85" s="11" t="s">
        <v>56</v>
      </c>
      <c r="C85" s="24">
        <v>1437</v>
      </c>
      <c r="D85" s="24">
        <v>3826</v>
      </c>
      <c r="E85" s="24">
        <v>3472</v>
      </c>
    </row>
    <row r="86" spans="1:5" ht="15.75">
      <c r="A86" s="3">
        <v>21</v>
      </c>
      <c r="B86" s="12" t="s">
        <v>57</v>
      </c>
      <c r="C86" s="23">
        <f>SUM(C87)</f>
        <v>60</v>
      </c>
      <c r="D86" s="23">
        <f>SUM(D87)</f>
        <v>20</v>
      </c>
      <c r="E86" s="23">
        <f>SUM(E87)</f>
        <v>12</v>
      </c>
    </row>
    <row r="87" spans="1:5" ht="15.75">
      <c r="A87" s="3">
        <v>22</v>
      </c>
      <c r="B87" s="11" t="s">
        <v>58</v>
      </c>
      <c r="C87" s="24">
        <v>60</v>
      </c>
      <c r="D87" s="24">
        <v>20</v>
      </c>
      <c r="E87" s="24">
        <v>12</v>
      </c>
    </row>
    <row r="88" spans="1:5" ht="15.75">
      <c r="A88" s="3">
        <v>23</v>
      </c>
      <c r="B88" s="12" t="s">
        <v>59</v>
      </c>
      <c r="C88" s="25">
        <f>SUM(C89:C90)</f>
        <v>7470</v>
      </c>
      <c r="D88" s="25">
        <f>SUM(D89:D90)</f>
        <v>7974</v>
      </c>
      <c r="E88" s="25">
        <f>SUM(E89:E90)</f>
        <v>6903</v>
      </c>
    </row>
    <row r="89" spans="1:5" ht="15.75">
      <c r="A89" s="3">
        <v>24</v>
      </c>
      <c r="B89" s="11" t="s">
        <v>60</v>
      </c>
      <c r="C89" s="22">
        <v>7415</v>
      </c>
      <c r="D89" s="22">
        <v>7919</v>
      </c>
      <c r="E89" s="22">
        <v>6902</v>
      </c>
    </row>
    <row r="90" spans="1:5" ht="15.75">
      <c r="A90" s="3">
        <v>25</v>
      </c>
      <c r="B90" s="11" t="s">
        <v>39</v>
      </c>
      <c r="C90" s="22">
        <v>55</v>
      </c>
      <c r="D90" s="22">
        <v>55</v>
      </c>
      <c r="E90" s="22">
        <v>1</v>
      </c>
    </row>
    <row r="91" spans="1:5" ht="15.75">
      <c r="A91" s="3">
        <v>26</v>
      </c>
      <c r="B91" s="12" t="s">
        <v>61</v>
      </c>
      <c r="C91" s="23">
        <f>SUM(C92:C94)</f>
        <v>10360</v>
      </c>
      <c r="D91" s="23">
        <f>SUM(D92:D94)</f>
        <v>9046</v>
      </c>
      <c r="E91" s="23">
        <f>SUM(E92:E94)</f>
        <v>8002</v>
      </c>
    </row>
    <row r="92" spans="1:5" ht="15.75">
      <c r="A92" s="3">
        <v>27</v>
      </c>
      <c r="B92" s="11" t="s">
        <v>88</v>
      </c>
      <c r="C92" s="22">
        <v>0</v>
      </c>
      <c r="D92" s="22">
        <v>365</v>
      </c>
      <c r="E92" s="22">
        <v>365</v>
      </c>
    </row>
    <row r="93" spans="1:5" ht="15.75">
      <c r="A93" s="3">
        <v>28</v>
      </c>
      <c r="B93" s="11" t="s">
        <v>67</v>
      </c>
      <c r="C93" s="22">
        <v>300</v>
      </c>
      <c r="D93" s="22">
        <v>0</v>
      </c>
      <c r="E93" s="22">
        <v>0</v>
      </c>
    </row>
    <row r="94" spans="1:5" ht="15.75">
      <c r="A94" s="3">
        <v>29</v>
      </c>
      <c r="B94" s="11" t="s">
        <v>62</v>
      </c>
      <c r="C94" s="22">
        <v>10060</v>
      </c>
      <c r="D94" s="22">
        <v>8681</v>
      </c>
      <c r="E94" s="22">
        <v>7637</v>
      </c>
    </row>
    <row r="95" spans="1:5" ht="15.75">
      <c r="A95" s="3">
        <v>30</v>
      </c>
      <c r="B95" s="10" t="s">
        <v>32</v>
      </c>
      <c r="C95" s="26">
        <f>SUM(C96)</f>
        <v>141</v>
      </c>
      <c r="D95" s="26">
        <f>SUM(D96:D97)</f>
        <v>337</v>
      </c>
      <c r="E95" s="26">
        <f>SUM(E96:E97)</f>
        <v>337</v>
      </c>
    </row>
    <row r="96" spans="1:5" ht="31.5">
      <c r="A96" s="3">
        <v>31</v>
      </c>
      <c r="B96" s="10" t="s">
        <v>17</v>
      </c>
      <c r="C96" s="24">
        <v>141</v>
      </c>
      <c r="D96" s="24">
        <v>141</v>
      </c>
      <c r="E96" s="24">
        <v>141</v>
      </c>
    </row>
    <row r="97" spans="1:5" ht="15.75">
      <c r="A97" s="3">
        <v>32</v>
      </c>
      <c r="B97" s="11" t="s">
        <v>79</v>
      </c>
      <c r="C97" s="24">
        <v>0</v>
      </c>
      <c r="D97" s="24">
        <v>196</v>
      </c>
      <c r="E97" s="24">
        <v>196</v>
      </c>
    </row>
    <row r="98" spans="1:5" ht="18" customHeight="1">
      <c r="A98" s="3">
        <v>33</v>
      </c>
      <c r="B98" s="10" t="s">
        <v>33</v>
      </c>
      <c r="C98" s="26">
        <f>SUM(C99:C100)</f>
        <v>2380</v>
      </c>
      <c r="D98" s="26">
        <f>SUM(D99:D100)</f>
        <v>3506</v>
      </c>
      <c r="E98" s="26">
        <f>SUM(E99:E100)</f>
        <v>3386</v>
      </c>
    </row>
    <row r="99" spans="1:5" ht="14.25" customHeight="1">
      <c r="A99" s="3">
        <v>34</v>
      </c>
      <c r="B99" s="11" t="s">
        <v>30</v>
      </c>
      <c r="C99" s="24">
        <v>600</v>
      </c>
      <c r="D99" s="24">
        <v>600</v>
      </c>
      <c r="E99" s="24">
        <v>480</v>
      </c>
    </row>
    <row r="100" spans="1:5" ht="16.5" customHeight="1">
      <c r="A100" s="3">
        <v>35</v>
      </c>
      <c r="B100" s="11" t="s">
        <v>31</v>
      </c>
      <c r="C100" s="24">
        <v>1780</v>
      </c>
      <c r="D100" s="24">
        <v>2906</v>
      </c>
      <c r="E100" s="24">
        <v>2906</v>
      </c>
    </row>
    <row r="101" spans="1:5" ht="16.5" customHeight="1">
      <c r="A101" s="3">
        <v>36</v>
      </c>
      <c r="B101" s="10" t="s">
        <v>74</v>
      </c>
      <c r="C101" s="26">
        <f>SUM(C102:C103)</f>
        <v>1100</v>
      </c>
      <c r="D101" s="26">
        <f>SUM(D102:D103)</f>
        <v>2032</v>
      </c>
      <c r="E101" s="26">
        <f>SUM(E102:E103)</f>
        <v>2032</v>
      </c>
    </row>
    <row r="102" spans="1:5" ht="16.5" customHeight="1">
      <c r="A102" s="3">
        <v>37</v>
      </c>
      <c r="B102" s="11" t="s">
        <v>74</v>
      </c>
      <c r="C102" s="24">
        <v>866</v>
      </c>
      <c r="D102" s="24">
        <v>1600</v>
      </c>
      <c r="E102" s="24">
        <v>1600</v>
      </c>
    </row>
    <row r="103" spans="1:5" ht="16.5" customHeight="1">
      <c r="A103" s="3">
        <v>38</v>
      </c>
      <c r="B103" s="11" t="s">
        <v>75</v>
      </c>
      <c r="C103" s="24">
        <v>234</v>
      </c>
      <c r="D103" s="24">
        <v>432</v>
      </c>
      <c r="E103" s="24">
        <v>432</v>
      </c>
    </row>
    <row r="104" spans="1:5" ht="15.75">
      <c r="A104" s="3">
        <v>39</v>
      </c>
      <c r="B104" s="10" t="s">
        <v>63</v>
      </c>
      <c r="C104" s="21">
        <f>SUM(C105:C106)</f>
        <v>2342</v>
      </c>
      <c r="D104" s="21">
        <f>SUM(D105:D106)</f>
        <v>3733</v>
      </c>
      <c r="E104" s="21">
        <f>SUM(E105:E106)</f>
        <v>3733</v>
      </c>
    </row>
    <row r="105" spans="1:5" ht="15.75">
      <c r="A105" s="3">
        <v>40</v>
      </c>
      <c r="B105" s="11" t="s">
        <v>64</v>
      </c>
      <c r="C105" s="22">
        <v>1844</v>
      </c>
      <c r="D105" s="22">
        <v>3027</v>
      </c>
      <c r="E105" s="22">
        <v>3027</v>
      </c>
    </row>
    <row r="106" spans="1:5" ht="15.75">
      <c r="A106" s="3">
        <v>41</v>
      </c>
      <c r="B106" s="11" t="s">
        <v>65</v>
      </c>
      <c r="C106" s="22">
        <v>498</v>
      </c>
      <c r="D106" s="22">
        <v>706</v>
      </c>
      <c r="E106" s="22">
        <v>706</v>
      </c>
    </row>
    <row r="107" spans="1:5" ht="15.75">
      <c r="A107" s="3">
        <v>42</v>
      </c>
      <c r="B107" s="10" t="s">
        <v>18</v>
      </c>
      <c r="C107" s="26">
        <v>3029</v>
      </c>
      <c r="D107" s="26">
        <v>3658</v>
      </c>
      <c r="E107" s="26">
        <v>0</v>
      </c>
    </row>
    <row r="108" spans="1:5" ht="15.75">
      <c r="A108" s="3">
        <v>43</v>
      </c>
      <c r="B108" s="10" t="s">
        <v>80</v>
      </c>
      <c r="C108" s="26">
        <f>SUM(C109)</f>
        <v>0</v>
      </c>
      <c r="D108" s="26">
        <f>SUM(D109)</f>
        <v>2203</v>
      </c>
      <c r="E108" s="26">
        <f>SUM(E109)</f>
        <v>2203</v>
      </c>
    </row>
    <row r="109" spans="1:5" ht="15.75">
      <c r="A109" s="3">
        <v>44</v>
      </c>
      <c r="B109" s="11" t="s">
        <v>81</v>
      </c>
      <c r="C109" s="24">
        <v>0</v>
      </c>
      <c r="D109" s="24">
        <v>2203</v>
      </c>
      <c r="E109" s="24">
        <v>2203</v>
      </c>
    </row>
    <row r="110" spans="1:5" ht="15.75">
      <c r="A110" s="3">
        <v>45</v>
      </c>
      <c r="B110" s="10" t="s">
        <v>19</v>
      </c>
      <c r="C110" s="21">
        <f>SUM(C67,C70,C71,C91,C95,C98,C101,C104,C107)</f>
        <v>109249</v>
      </c>
      <c r="D110" s="21">
        <f>SUM(D67,D70,D71,D91,D95,D98,D101,D104,D107,D108)</f>
        <v>132012</v>
      </c>
      <c r="E110" s="21">
        <f>SUM(E67,E70,E71,E91,E95,E98,E101,E104,E107,E108)</f>
        <v>122418</v>
      </c>
    </row>
  </sheetData>
  <mergeCells count="6">
    <mergeCell ref="B1:E1"/>
    <mergeCell ref="E7:E8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36.8515625" style="0" customWidth="1"/>
    <col min="2" max="2" width="15.57421875" style="0" bestFit="1" customWidth="1"/>
    <col min="3" max="3" width="11.140625" style="0" customWidth="1"/>
    <col min="4" max="4" width="9.57421875" style="0" bestFit="1" customWidth="1"/>
  </cols>
  <sheetData>
    <row r="1" spans="1:4" ht="15.75">
      <c r="A1" s="44" t="s">
        <v>90</v>
      </c>
      <c r="B1" s="44"/>
      <c r="C1" s="44"/>
      <c r="D1" s="44"/>
    </row>
    <row r="2" spans="1:4" ht="15.75">
      <c r="A2" s="42" t="s">
        <v>91</v>
      </c>
      <c r="B2" s="45"/>
      <c r="C2" s="45"/>
      <c r="D2" s="45"/>
    </row>
    <row r="3" spans="1:4" ht="15.75">
      <c r="A3" s="46"/>
      <c r="B3" s="46"/>
      <c r="C3" s="46"/>
      <c r="D3" s="46"/>
    </row>
    <row r="4" spans="1:4" ht="15.75">
      <c r="A4" s="44" t="s">
        <v>92</v>
      </c>
      <c r="B4" s="44"/>
      <c r="C4" s="44"/>
      <c r="D4" s="44"/>
    </row>
    <row r="5" spans="1:4" ht="15.75">
      <c r="A5" s="46"/>
      <c r="B5" s="46"/>
      <c r="C5" s="46"/>
      <c r="D5" s="46"/>
    </row>
    <row r="6" spans="1:4" ht="15.75">
      <c r="A6" s="43" t="s">
        <v>2</v>
      </c>
      <c r="B6" s="43" t="s">
        <v>93</v>
      </c>
      <c r="C6" s="43" t="s">
        <v>94</v>
      </c>
      <c r="D6" s="43" t="s">
        <v>95</v>
      </c>
    </row>
    <row r="7" spans="1:4" ht="47.25">
      <c r="A7" s="47" t="s">
        <v>96</v>
      </c>
      <c r="B7" s="48">
        <v>3048</v>
      </c>
      <c r="C7" s="48">
        <v>0</v>
      </c>
      <c r="D7" s="48">
        <v>3048</v>
      </c>
    </row>
    <row r="8" spans="1:4" ht="31.5">
      <c r="A8" s="47" t="s">
        <v>97</v>
      </c>
      <c r="B8" s="48">
        <v>4926</v>
      </c>
      <c r="C8" s="48">
        <v>200</v>
      </c>
      <c r="D8" s="48">
        <v>5126</v>
      </c>
    </row>
    <row r="9" spans="1:4" ht="31.5">
      <c r="A9" s="47" t="s">
        <v>98</v>
      </c>
      <c r="B9" s="48">
        <v>0</v>
      </c>
      <c r="C9" s="48">
        <v>0</v>
      </c>
      <c r="D9" s="48">
        <v>0</v>
      </c>
    </row>
    <row r="10" spans="1:4" ht="31.5">
      <c r="A10" s="49" t="s">
        <v>99</v>
      </c>
      <c r="B10" s="50">
        <f>SUM(B7:B9)</f>
        <v>7974</v>
      </c>
      <c r="C10" s="50">
        <f aca="true" t="shared" si="0" ref="C10:D10">SUM(C7:C9)</f>
        <v>200</v>
      </c>
      <c r="D10" s="50">
        <f t="shared" si="0"/>
        <v>8174</v>
      </c>
    </row>
    <row r="11" spans="1:4" ht="31.5">
      <c r="A11" s="47" t="s">
        <v>100</v>
      </c>
      <c r="B11" s="48">
        <v>70193</v>
      </c>
      <c r="C11" s="48">
        <v>27804</v>
      </c>
      <c r="D11" s="48">
        <v>97997</v>
      </c>
    </row>
    <row r="12" spans="1:4" ht="31.5">
      <c r="A12" s="47" t="s">
        <v>101</v>
      </c>
      <c r="B12" s="48">
        <v>38647</v>
      </c>
      <c r="C12" s="48">
        <v>0</v>
      </c>
      <c r="D12" s="48">
        <f>SUM(B12:C12)</f>
        <v>38647</v>
      </c>
    </row>
    <row r="13" spans="1:4" ht="31.5">
      <c r="A13" s="47" t="s">
        <v>102</v>
      </c>
      <c r="B13" s="48">
        <v>4872</v>
      </c>
      <c r="C13" s="48">
        <v>40</v>
      </c>
      <c r="D13" s="48">
        <v>4912</v>
      </c>
    </row>
    <row r="14" spans="1:4" ht="31.5">
      <c r="A14" s="47" t="s">
        <v>103</v>
      </c>
      <c r="B14" s="48">
        <v>2246</v>
      </c>
      <c r="C14" s="48">
        <v>0</v>
      </c>
      <c r="D14" s="48"/>
    </row>
    <row r="15" spans="1:4" ht="31.5">
      <c r="A15" s="49" t="s">
        <v>104</v>
      </c>
      <c r="B15" s="50">
        <f>SUM(B11:B14)</f>
        <v>115958</v>
      </c>
      <c r="C15" s="50">
        <f>SUM(C11:C14)</f>
        <v>27844</v>
      </c>
      <c r="D15" s="50">
        <v>143802</v>
      </c>
    </row>
    <row r="16" spans="1:4" ht="15.75">
      <c r="A16" s="47" t="s">
        <v>105</v>
      </c>
      <c r="B16" s="48">
        <v>25486</v>
      </c>
      <c r="C16" s="48">
        <v>5436</v>
      </c>
      <c r="D16" s="48">
        <f aca="true" t="shared" si="1" ref="D16:D22">SUM(B16:C16)</f>
        <v>30922</v>
      </c>
    </row>
    <row r="17" spans="1:4" ht="15.75">
      <c r="A17" s="49" t="s">
        <v>106</v>
      </c>
      <c r="B17" s="50">
        <f>SUM(B16)</f>
        <v>25486</v>
      </c>
      <c r="C17" s="50">
        <f aca="true" t="shared" si="2" ref="C17">SUM(C16)</f>
        <v>5436</v>
      </c>
      <c r="D17" s="50">
        <f t="shared" si="1"/>
        <v>30922</v>
      </c>
    </row>
    <row r="18" spans="1:4" ht="15.75">
      <c r="A18" s="47" t="s">
        <v>107</v>
      </c>
      <c r="B18" s="48">
        <v>27986</v>
      </c>
      <c r="C18" s="48">
        <v>15557</v>
      </c>
      <c r="D18" s="48">
        <f t="shared" si="1"/>
        <v>43543</v>
      </c>
    </row>
    <row r="19" spans="1:4" ht="15.75">
      <c r="A19" s="47" t="s">
        <v>108</v>
      </c>
      <c r="B19" s="48">
        <v>6246</v>
      </c>
      <c r="C19" s="48">
        <v>769</v>
      </c>
      <c r="D19" s="48">
        <f t="shared" si="1"/>
        <v>7015</v>
      </c>
    </row>
    <row r="20" spans="1:4" ht="15.75">
      <c r="A20" s="47" t="s">
        <v>109</v>
      </c>
      <c r="B20" s="48">
        <v>5338</v>
      </c>
      <c r="C20" s="48">
        <v>4399</v>
      </c>
      <c r="D20" s="48">
        <f t="shared" si="1"/>
        <v>9737</v>
      </c>
    </row>
    <row r="21" spans="1:4" ht="15.75">
      <c r="A21" s="49" t="s">
        <v>110</v>
      </c>
      <c r="B21" s="50">
        <f>SUM(B18:B20)</f>
        <v>39570</v>
      </c>
      <c r="C21" s="50">
        <f aca="true" t="shared" si="3" ref="C21">SUM(C18:C20)</f>
        <v>20725</v>
      </c>
      <c r="D21" s="50">
        <f t="shared" si="1"/>
        <v>60295</v>
      </c>
    </row>
    <row r="22" spans="1:4" ht="15.75">
      <c r="A22" s="49" t="s">
        <v>111</v>
      </c>
      <c r="B22" s="50">
        <v>47901</v>
      </c>
      <c r="C22" s="50">
        <v>106</v>
      </c>
      <c r="D22" s="50">
        <f t="shared" si="1"/>
        <v>48007</v>
      </c>
    </row>
    <row r="23" spans="1:4" ht="15.75">
      <c r="A23" s="49" t="s">
        <v>112</v>
      </c>
      <c r="B23" s="50">
        <v>49677</v>
      </c>
      <c r="C23" s="50">
        <v>1294</v>
      </c>
      <c r="D23" s="50">
        <v>23361</v>
      </c>
    </row>
    <row r="24" spans="1:4" ht="15.75">
      <c r="A24" s="49" t="s">
        <v>113</v>
      </c>
      <c r="B24" s="50">
        <v>-38702</v>
      </c>
      <c r="C24" s="50">
        <v>483</v>
      </c>
      <c r="D24" s="50">
        <f>SUM(B24:C24)</f>
        <v>-38219</v>
      </c>
    </row>
    <row r="25" spans="1:4" ht="31.5">
      <c r="A25" s="47" t="s">
        <v>114</v>
      </c>
      <c r="B25" s="48">
        <v>1</v>
      </c>
      <c r="C25" s="48">
        <v>0</v>
      </c>
      <c r="D25" s="48">
        <v>1</v>
      </c>
    </row>
    <row r="26" spans="1:4" ht="31.5">
      <c r="A26" s="49" t="s">
        <v>115</v>
      </c>
      <c r="B26" s="50">
        <f>SUM(B25)</f>
        <v>1</v>
      </c>
      <c r="C26" s="50">
        <v>0</v>
      </c>
      <c r="D26" s="50">
        <f aca="true" t="shared" si="4" ref="D26">SUM(D25)</f>
        <v>1</v>
      </c>
    </row>
    <row r="27" spans="1:4" ht="15.75">
      <c r="A27" s="47" t="s">
        <v>116</v>
      </c>
      <c r="B27" s="48">
        <v>0</v>
      </c>
      <c r="C27" s="48">
        <v>0</v>
      </c>
      <c r="D27" s="48">
        <v>0</v>
      </c>
    </row>
    <row r="28" spans="1:4" ht="15.75">
      <c r="A28" s="49" t="s">
        <v>117</v>
      </c>
      <c r="B28" s="50">
        <f>SUM(B27)</f>
        <v>0</v>
      </c>
      <c r="C28" s="50">
        <f aca="true" t="shared" si="5" ref="C28">SUM(C27)</f>
        <v>0</v>
      </c>
      <c r="D28" s="50">
        <v>0</v>
      </c>
    </row>
    <row r="29" spans="1:4" ht="15.75">
      <c r="A29" s="49" t="s">
        <v>118</v>
      </c>
      <c r="B29" s="48">
        <v>0</v>
      </c>
      <c r="C29" s="48">
        <v>0</v>
      </c>
      <c r="D29" s="48">
        <v>0</v>
      </c>
    </row>
    <row r="30" spans="1:4" ht="31.5">
      <c r="A30" s="49" t="s">
        <v>119</v>
      </c>
      <c r="B30" s="50">
        <v>-38701</v>
      </c>
      <c r="C30" s="50">
        <v>483</v>
      </c>
      <c r="D30" s="50">
        <f>SUM(B30:C30)</f>
        <v>-38218</v>
      </c>
    </row>
  </sheetData>
  <mergeCells count="3">
    <mergeCell ref="A1:D1"/>
    <mergeCell ref="A4:D4"/>
    <mergeCell ref="A2:D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Windows-felhasználó</cp:lastModifiedBy>
  <cp:lastPrinted>2017-05-14T08:07:43Z</cp:lastPrinted>
  <dcterms:created xsi:type="dcterms:W3CDTF">2011-02-09T08:59:15Z</dcterms:created>
  <dcterms:modified xsi:type="dcterms:W3CDTF">2017-05-14T08:08:37Z</dcterms:modified>
  <cp:category/>
  <cp:version/>
  <cp:contentType/>
  <cp:contentStatus/>
</cp:coreProperties>
</file>