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521" windowWidth="8715" windowHeight="9165" activeTab="0"/>
  </bookViews>
  <sheets>
    <sheet name="1. közös hiv. bevételek" sheetId="1" r:id="rId1"/>
    <sheet name="2. közös hiv. kiadások" sheetId="2" r:id="rId2"/>
  </sheets>
  <definedNames>
    <definedName name="_xlnm.Print_Area" localSheetId="0">'1. közös hiv. bevételek'!$A$1:$H$95</definedName>
    <definedName name="_xlnm.Print_Area" localSheetId="1">'2. közös hiv. kiadások'!$A$1:$N$125</definedName>
  </definedNames>
  <calcPr fullCalcOnLoad="1"/>
</workbook>
</file>

<file path=xl/sharedStrings.xml><?xml version="1.0" encoding="utf-8"?>
<sst xmlns="http://schemas.openxmlformats.org/spreadsheetml/2006/main" count="444" uniqueCount="427">
  <si>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</si>
  <si>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</si>
  <si>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</si>
  <si>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</si>
  <si>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</si>
  <si>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</si>
  <si>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</si>
  <si>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</si>
  <si>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</si>
  <si>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</si>
  <si>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</si>
  <si>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</si>
  <si>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</si>
  <si>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</si>
  <si>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</si>
  <si>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</si>
  <si>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</si>
  <si>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</si>
  <si>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</si>
  <si>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</si>
  <si>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</si>
  <si>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</si>
  <si>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</si>
  <si>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</si>
  <si>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</si>
  <si>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</si>
  <si>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</si>
  <si>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</si>
  <si>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</si>
  <si>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</si>
  <si>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</si>
  <si>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</si>
  <si>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</si>
  <si>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</si>
  <si>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</si>
  <si>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</si>
  <si>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</si>
  <si>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</si>
  <si>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</si>
  <si>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</si>
  <si>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</si>
  <si>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</si>
  <si>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</si>
  <si>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</si>
  <si>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</si>
  <si>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</si>
  <si>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</si>
  <si>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</si>
  <si>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</si>
  <si>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</si>
  <si>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</si>
  <si>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</si>
  <si>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</si>
  <si>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</si>
  <si>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 MŰKÖDÉSI</t>
  </si>
  <si>
    <t>B1-B7</t>
  </si>
  <si>
    <t xml:space="preserve">Költségvetési bevételek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</si>
  <si>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</si>
  <si>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</si>
  <si>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</si>
  <si>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</si>
  <si>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</si>
  <si>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</si>
  <si>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</si>
  <si>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</si>
  <si>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B6</t>
  </si>
  <si>
    <t xml:space="preserve">Működési célú átvett pénzeszközök </t>
  </si>
  <si>
    <t>B63</t>
  </si>
  <si>
    <t>Egyéb működési célú átvett pénzeszközök</t>
  </si>
  <si>
    <t>B62</t>
  </si>
  <si>
    <t>Működési célú visszatérítendő támogatások, kölcsönök visszatérülése államháztartáson kívülről</t>
  </si>
  <si>
    <t>B61</t>
  </si>
  <si>
    <t>Működési célú garancia- és kezességvállalásból származó megtérülések államháztartáson kívülről</t>
  </si>
  <si>
    <t>B5</t>
  </si>
  <si>
    <t xml:space="preserve">Felhalmozási bevételek 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</si>
  <si>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</si>
  <si>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</si>
  <si>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</si>
  <si>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</si>
  <si>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</si>
  <si>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</si>
  <si>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</si>
  <si>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</si>
  <si>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</si>
  <si>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</si>
  <si>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</si>
  <si>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</si>
  <si>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</si>
  <si>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</si>
  <si>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</si>
  <si>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</si>
  <si>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</si>
  <si>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</si>
  <si>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</si>
  <si>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</si>
  <si>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</si>
  <si>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</si>
  <si>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</si>
  <si>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</si>
  <si>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</si>
  <si>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</si>
  <si>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</si>
  <si>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</si>
  <si>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</si>
  <si>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</si>
  <si>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</si>
  <si>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</si>
  <si>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</si>
  <si>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</si>
  <si>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</si>
  <si>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</si>
  <si>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</si>
  <si>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</si>
  <si>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</si>
  <si>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</si>
  <si>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</si>
  <si>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</si>
  <si>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</si>
  <si>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</si>
  <si>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</si>
  <si>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</si>
  <si>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</si>
  <si>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</si>
  <si>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</si>
  <si>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</si>
  <si>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</si>
  <si>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</si>
  <si>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</si>
  <si>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</si>
  <si>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</si>
  <si>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</si>
  <si>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</si>
  <si>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</si>
  <si>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</si>
  <si>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</si>
  <si>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</si>
  <si>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</si>
  <si>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</si>
  <si>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</si>
  <si>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</si>
  <si>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</si>
  <si>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</si>
  <si>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</si>
  <si>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</si>
  <si>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</si>
  <si>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</si>
  <si>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</si>
  <si>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</si>
  <si>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</si>
  <si>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</si>
  <si>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</si>
  <si>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</si>
  <si>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</si>
  <si>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</si>
  <si>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</si>
  <si>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</si>
  <si>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</si>
  <si>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</si>
  <si>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</si>
  <si>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</si>
  <si>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</si>
  <si>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</si>
  <si>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</si>
  <si>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</si>
  <si>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</si>
  <si>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</si>
  <si>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</si>
  <si>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</si>
  <si>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</si>
  <si>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</si>
  <si>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</si>
  <si>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</si>
  <si>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</si>
  <si>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Módosított</t>
  </si>
  <si>
    <t>Eredeti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</si>
  <si>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</si>
  <si>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</si>
  <si>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</si>
  <si>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</si>
  <si>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</si>
  <si>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</si>
  <si>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Alapi Közös Önkormányzati Hivatal 2017. évi költségvetése</t>
  </si>
  <si>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</si>
  <si>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</si>
  <si>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</si>
  <si>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</si>
  <si>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</si>
  <si>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</si>
  <si>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</si>
  <si>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</si>
  <si>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</si>
  <si>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</si>
  <si>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</si>
  <si>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</si>
  <si>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</si>
  <si>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</si>
  <si>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</si>
  <si>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</si>
  <si>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</si>
  <si>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</si>
  <si>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</si>
  <si>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</si>
  <si>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</si>
  <si>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</si>
  <si>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</si>
  <si>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</si>
  <si>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</si>
  <si>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</si>
  <si>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</si>
  <si>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</si>
  <si>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</si>
  <si>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</si>
  <si>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</si>
  <si>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</si>
  <si>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</si>
  <si>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</si>
  <si>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</si>
  <si>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</si>
  <si>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</si>
  <si>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</si>
  <si>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</si>
  <si>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</si>
  <si>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</si>
  <si>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</si>
  <si>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</si>
  <si>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</si>
  <si>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</si>
  <si>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</si>
  <si>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</si>
  <si>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</si>
  <si>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</si>
  <si>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</si>
  <si>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</si>
  <si>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</si>
  <si>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</si>
  <si>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</si>
  <si>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</si>
  <si>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</si>
  <si>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</si>
  <si>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</si>
  <si>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</si>
  <si>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</si>
  <si>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</si>
  <si>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</si>
  <si>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</si>
  <si>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</si>
  <si>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</si>
  <si>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</si>
  <si>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</si>
  <si>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</si>
  <si>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</si>
  <si>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</si>
  <si>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</si>
  <si>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</si>
  <si>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</si>
  <si>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</si>
  <si>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</si>
  <si>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</si>
  <si>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</si>
  <si>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</si>
  <si>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</si>
  <si>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</si>
  <si>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</si>
  <si>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</si>
  <si>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</si>
  <si>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</si>
  <si>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</si>
  <si>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</si>
  <si>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</si>
  <si>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</si>
  <si>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</si>
  <si>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</si>
  <si>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</si>
  <si>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</si>
  <si>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</si>
  <si>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</si>
  <si>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</si>
  <si>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</si>
  <si>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</si>
  <si>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K512</t>
  </si>
  <si>
    <t>Tartalékok-cél</t>
  </si>
  <si>
    <t>Tartalékok-általános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</si>
  <si>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</si>
  <si>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</si>
  <si>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</si>
  <si>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</si>
  <si>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</si>
  <si>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</si>
  <si>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</si>
  <si>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</si>
  <si>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</si>
  <si>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</si>
  <si>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</si>
  <si>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</si>
  <si>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</si>
  <si>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</si>
  <si>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</si>
  <si>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</si>
  <si>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</si>
  <si>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</si>
  <si>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</si>
  <si>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</si>
  <si>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</si>
  <si>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</si>
  <si>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</si>
  <si>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</si>
  <si>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</si>
  <si>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</si>
  <si>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</si>
  <si>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</si>
  <si>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</si>
  <si>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</si>
  <si>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</si>
  <si>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</si>
  <si>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</si>
  <si>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</si>
  <si>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</si>
  <si>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</si>
  <si>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</si>
  <si>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</si>
  <si>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</si>
  <si>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</si>
  <si>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</si>
  <si>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</si>
  <si>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</si>
  <si>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</si>
  <si>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</si>
  <si>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</si>
  <si>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</si>
  <si>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</si>
  <si>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</si>
  <si>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</si>
  <si>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</si>
  <si>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</si>
  <si>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</si>
  <si>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</si>
  <si>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</si>
  <si>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</si>
  <si>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</si>
  <si>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</si>
  <si>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</si>
  <si>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</si>
  <si>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</si>
  <si>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</si>
  <si>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</si>
  <si>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</si>
  <si>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</si>
  <si>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</si>
  <si>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</si>
  <si>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</si>
  <si>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</si>
  <si>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</si>
  <si>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</si>
  <si>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</si>
  <si>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</si>
  <si>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</si>
  <si>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</si>
  <si>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</si>
  <si>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</si>
  <si>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</si>
  <si>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</si>
  <si>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</si>
  <si>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</si>
  <si>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</si>
  <si>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</si>
  <si>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</si>
  <si>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</si>
  <si>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</si>
  <si>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</si>
  <si>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</si>
  <si>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</si>
  <si>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</si>
  <si>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</si>
  <si>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</si>
  <si>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</si>
  <si>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</si>
  <si>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</si>
  <si>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</si>
  <si>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</si>
  <si>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</si>
  <si>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</si>
  <si>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</si>
  <si>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</si>
  <si>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</si>
  <si>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</si>
  <si>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</si>
  <si>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</si>
  <si>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</si>
  <si>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</si>
  <si>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</si>
  <si>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</si>
  <si>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</si>
  <si>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</si>
  <si>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</si>
  <si>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</si>
  <si>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</si>
  <si>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</si>
  <si>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</si>
  <si>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</si>
  <si>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</si>
  <si>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</si>
  <si>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</si>
  <si>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</si>
  <si>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</si>
  <si>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</si>
  <si>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</si>
  <si>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</si>
  <si>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</si>
  <si>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</si>
  <si>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</si>
  <si>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</si>
  <si>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</si>
  <si>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Sárszentágota</t>
  </si>
  <si>
    <t>Alsószentiván</t>
  </si>
  <si>
    <t>Alap</t>
  </si>
  <si>
    <t>Jegyző</t>
  </si>
  <si>
    <t>Államigazgatási feladatok</t>
  </si>
  <si>
    <t>Önként vállalt feladatok</t>
  </si>
  <si>
    <t>Kötelező feladatok</t>
  </si>
  <si>
    <t>Rovat-szám</t>
  </si>
  <si>
    <t>KÖLTSÉGVETÉSI SZERV ELŐIRÁNYZATAI</t>
  </si>
  <si>
    <t>Alapi Közös Önkormányzati Hivatal</t>
  </si>
  <si>
    <t>Alapi Közös Önkormányzati Hivatal 2017.évi költségvetése</t>
  </si>
  <si>
    <t>2. melléklet</t>
  </si>
  <si>
    <t>Működési és felhalmozási bevételek előirányzatának módosítása (adatok Ft-ban)</t>
  </si>
  <si>
    <t>1. melléklet</t>
  </si>
  <si>
    <t>Működési és felhalmozási kiadások előirányzatának módosítása (adatok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</si>
</sst>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47">
    <font>
      <sz val="9"/>
      <color theme="1"/>
      <name val="Trebuchet MS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u val="single"/>
      <sz val="12"/>
      <color indexed="8"/>
      <name val="Times New Roman"/>
      <family val="1"/>
    </font>
    <font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8" fillId="0" borderId="0" xfId="54">
      <alignment/>
      <protection/>
    </xf>
    <xf numFmtId="3" fontId="45" fillId="0" borderId="10" xfId="54" applyNumberFormat="1" applyFont="1" applyBorder="1">
      <alignment/>
      <protection/>
    </xf>
    <xf numFmtId="0" fontId="2" fillId="33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>
      <alignment horizontal="left" vertical="center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/>
      <protection/>
    </xf>
    <xf numFmtId="3" fontId="46" fillId="0" borderId="10" xfId="54" applyNumberFormat="1" applyFont="1" applyBorder="1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>
      <alignment horizontal="left" vertical="center"/>
      <protection/>
    </xf>
    <xf numFmtId="0" fontId="3" fillId="35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left" vertical="center"/>
      <protection/>
    </xf>
    <xf numFmtId="0" fontId="4" fillId="34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3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0" fontId="28" fillId="0" borderId="0" xfId="54" applyBorder="1">
      <alignment/>
      <protection/>
    </xf>
    <xf numFmtId="0" fontId="46" fillId="0" borderId="0" xfId="54" applyFont="1" applyBorder="1">
      <alignment/>
      <protection/>
    </xf>
    <xf numFmtId="3" fontId="3" fillId="0" borderId="10" xfId="54" applyNumberFormat="1" applyFont="1" applyFill="1" applyBorder="1" applyAlignment="1">
      <alignment horizontal="right"/>
      <protection/>
    </xf>
    <xf numFmtId="3" fontId="3" fillId="0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3" fontId="46" fillId="0" borderId="10" xfId="54" applyNumberFormat="1" applyFont="1" applyBorder="1" applyAlignment="1">
      <alignment horizontal="right"/>
      <protection/>
    </xf>
    <xf numFmtId="3" fontId="5" fillId="0" borderId="10" xfId="54" applyNumberFormat="1" applyFont="1" applyFill="1" applyBorder="1" applyAlignment="1">
      <alignment horizontal="right" vertical="center"/>
      <protection/>
    </xf>
    <xf numFmtId="3" fontId="2" fillId="0" borderId="10" xfId="54" applyNumberFormat="1" applyFont="1" applyFill="1" applyBorder="1" applyAlignment="1">
      <alignment horizontal="right" vertical="center" wrapText="1"/>
      <protection/>
    </xf>
    <xf numFmtId="0" fontId="7" fillId="0" borderId="0" xfId="54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right" vertical="center"/>
      <protection/>
    </xf>
    <xf numFmtId="164" fontId="3" fillId="34" borderId="10" xfId="54" applyNumberFormat="1" applyFont="1" applyFill="1" applyBorder="1" applyAlignment="1">
      <alignment vertical="center"/>
      <protection/>
    </xf>
    <xf numFmtId="3" fontId="2" fillId="0" borderId="10" xfId="54" applyNumberFormat="1" applyFont="1" applyBorder="1" applyAlignment="1">
      <alignment horizontal="right"/>
      <protection/>
    </xf>
    <xf numFmtId="164" fontId="3" fillId="0" borderId="10" xfId="54" applyNumberFormat="1" applyFont="1" applyFill="1" applyBorder="1" applyAlignment="1">
      <alignment vertical="center"/>
      <protection/>
    </xf>
    <xf numFmtId="0" fontId="10" fillId="36" borderId="10" xfId="54" applyFont="1" applyFill="1" applyBorder="1">
      <alignment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164" fontId="2" fillId="0" borderId="10" xfId="54" applyNumberFormat="1" applyFont="1" applyFill="1" applyBorder="1" applyAlignment="1">
      <alignment vertical="center"/>
      <protection/>
    </xf>
    <xf numFmtId="3" fontId="46" fillId="0" borderId="10" xfId="54" applyNumberFormat="1" applyFont="1" applyFill="1" applyBorder="1" applyAlignment="1">
      <alignment horizontal="right"/>
      <protection/>
    </xf>
    <xf numFmtId="165" fontId="2" fillId="0" borderId="10" xfId="54" applyNumberFormat="1" applyFont="1" applyFill="1" applyBorder="1" applyAlignment="1">
      <alignment horizontal="left" vertical="center"/>
      <protection/>
    </xf>
    <xf numFmtId="3" fontId="3" fillId="0" borderId="10" xfId="54" applyNumberFormat="1" applyFont="1" applyBorder="1" applyAlignment="1">
      <alignment horizontal="right"/>
      <protection/>
    </xf>
    <xf numFmtId="0" fontId="5" fillId="0" borderId="10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37" borderId="10" xfId="54" applyFont="1" applyFill="1" applyBorder="1" applyAlignment="1">
      <alignment horizontal="left" vertical="center" wrapText="1"/>
      <protection/>
    </xf>
    <xf numFmtId="0" fontId="2" fillId="37" borderId="10" xfId="54" applyFont="1" applyFill="1" applyBorder="1" applyAlignment="1">
      <alignment horizontal="left" vertical="center" wrapText="1"/>
      <protection/>
    </xf>
    <xf numFmtId="3" fontId="45" fillId="0" borderId="10" xfId="54" applyNumberFormat="1" applyFont="1" applyBorder="1" applyAlignment="1">
      <alignment horizontal="right"/>
      <protection/>
    </xf>
    <xf numFmtId="0" fontId="3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0" xfId="54" applyFont="1">
      <alignment/>
      <protection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 wrapText="1"/>
      <protection/>
    </xf>
    <xf numFmtId="0" fontId="46" fillId="0" borderId="0" xfId="54" applyFont="1" applyAlignment="1">
      <alignment horizontal="right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46" fillId="0" borderId="10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0" zoomScaleNormal="70" zoomScaleSheetLayoutView="130" zoomScalePageLayoutView="0" workbookViewId="0" topLeftCell="A1">
      <selection activeCell="F21" sqref="F21"/>
    </sheetView>
  </sheetViews>
  <sheetFormatPr defaultColWidth="9.33203125" defaultRowHeight="15"/>
  <cols>
    <col min="1" max="1" width="108" style="1" customWidth="1"/>
    <col min="2" max="2" width="10" style="1" bestFit="1" customWidth="1"/>
    <col min="3" max="4" width="14.16015625" style="1" customWidth="1"/>
    <col min="5" max="8" width="15" style="1" customWidth="1"/>
    <col min="9" max="16384" width="9.33203125" style="1" customWidth="1"/>
  </cols>
  <sheetData>
    <row r="1" spans="1:8" ht="15.75">
      <c r="A1" s="68" t="s">
        <v>425</v>
      </c>
      <c r="B1" s="68"/>
      <c r="C1" s="68"/>
      <c r="D1" s="68"/>
      <c r="E1" s="68"/>
      <c r="F1" s="68"/>
      <c r="G1" s="68"/>
      <c r="H1" s="68"/>
    </row>
    <row r="2" spans="1:8" ht="27" customHeight="1">
      <c r="A2" s="67" t="s">
        <v>181</v>
      </c>
      <c r="B2" s="67"/>
      <c r="C2" s="67"/>
      <c r="D2" s="67"/>
      <c r="E2" s="67"/>
      <c r="F2" s="67"/>
      <c r="G2" s="67"/>
      <c r="H2" s="67"/>
    </row>
    <row r="3" spans="1:8" ht="23.25" customHeight="1">
      <c r="A3" s="66" t="s">
        <v>424</v>
      </c>
      <c r="B3" s="66"/>
      <c r="C3" s="66"/>
      <c r="D3" s="66"/>
      <c r="E3" s="66"/>
      <c r="F3" s="66"/>
      <c r="G3" s="66"/>
      <c r="H3" s="66"/>
    </row>
    <row r="4" spans="1:6" ht="15.75">
      <c r="A4" s="23"/>
      <c r="B4" s="23"/>
      <c r="C4" s="23"/>
      <c r="D4" s="23"/>
      <c r="E4" s="23"/>
      <c r="F4" s="23"/>
    </row>
    <row r="5" spans="1:8" ht="45" customHeight="1">
      <c r="A5" s="62" t="s">
        <v>180</v>
      </c>
      <c r="B5" s="60" t="s">
        <v>179</v>
      </c>
      <c r="C5" s="58" t="s">
        <v>178</v>
      </c>
      <c r="D5" s="58" t="s">
        <v>177</v>
      </c>
      <c r="E5" s="64" t="s">
        <v>176</v>
      </c>
      <c r="F5" s="64"/>
      <c r="G5" s="65" t="s">
        <v>175</v>
      </c>
      <c r="H5" s="65"/>
    </row>
    <row r="6" spans="1:8" ht="15" customHeight="1">
      <c r="A6" s="63"/>
      <c r="B6" s="61"/>
      <c r="C6" s="59"/>
      <c r="D6" s="59"/>
      <c r="E6" s="56" t="s">
        <v>174</v>
      </c>
      <c r="F6" s="56" t="s">
        <v>173</v>
      </c>
      <c r="G6" s="22" t="s">
        <v>174</v>
      </c>
      <c r="H6" s="22" t="s">
        <v>173</v>
      </c>
    </row>
    <row r="7" spans="1:8" ht="15" customHeight="1">
      <c r="A7" s="21" t="s">
        <v>172</v>
      </c>
      <c r="B7" s="19" t="s">
        <v>171</v>
      </c>
      <c r="C7" s="20"/>
      <c r="D7" s="20"/>
      <c r="E7" s="10"/>
      <c r="F7" s="10"/>
      <c r="G7" s="10">
        <f aca="true" t="shared" si="0" ref="G7:G18">SUM(E7)</f>
        <v>0</v>
      </c>
      <c r="H7" s="10">
        <f aca="true" t="shared" si="1" ref="H7:H18">SUM(F7)</f>
        <v>0</v>
      </c>
    </row>
    <row r="8" spans="1:8" ht="15" customHeight="1">
      <c r="A8" s="11" t="s">
        <v>170</v>
      </c>
      <c r="B8" s="19" t="s">
        <v>169</v>
      </c>
      <c r="C8" s="10"/>
      <c r="D8" s="10"/>
      <c r="E8" s="10"/>
      <c r="F8" s="10"/>
      <c r="G8" s="10">
        <f t="shared" si="0"/>
        <v>0</v>
      </c>
      <c r="H8" s="10">
        <f t="shared" si="1"/>
        <v>0</v>
      </c>
    </row>
    <row r="9" spans="1:8" ht="15" customHeight="1">
      <c r="A9" s="11" t="s">
        <v>168</v>
      </c>
      <c r="B9" s="19" t="s">
        <v>167</v>
      </c>
      <c r="C9" s="10"/>
      <c r="D9" s="10"/>
      <c r="E9" s="10"/>
      <c r="F9" s="10"/>
      <c r="G9" s="10">
        <f t="shared" si="0"/>
        <v>0</v>
      </c>
      <c r="H9" s="10">
        <f t="shared" si="1"/>
        <v>0</v>
      </c>
    </row>
    <row r="10" spans="1:8" ht="15" customHeight="1">
      <c r="A10" s="11" t="s">
        <v>166</v>
      </c>
      <c r="B10" s="19" t="s">
        <v>165</v>
      </c>
      <c r="C10" s="10"/>
      <c r="D10" s="10"/>
      <c r="E10" s="10"/>
      <c r="F10" s="10"/>
      <c r="G10" s="10">
        <f t="shared" si="0"/>
        <v>0</v>
      </c>
      <c r="H10" s="10">
        <f t="shared" si="1"/>
        <v>0</v>
      </c>
    </row>
    <row r="11" spans="1:8" ht="15" customHeight="1">
      <c r="A11" s="11" t="s">
        <v>164</v>
      </c>
      <c r="B11" s="19" t="s">
        <v>163</v>
      </c>
      <c r="C11" s="10"/>
      <c r="D11" s="10"/>
      <c r="E11" s="10"/>
      <c r="F11" s="10"/>
      <c r="G11" s="10">
        <f t="shared" si="0"/>
        <v>0</v>
      </c>
      <c r="H11" s="10">
        <f t="shared" si="1"/>
        <v>0</v>
      </c>
    </row>
    <row r="12" spans="1:8" ht="15" customHeight="1">
      <c r="A12" s="11" t="s">
        <v>162</v>
      </c>
      <c r="B12" s="19" t="s">
        <v>161</v>
      </c>
      <c r="C12" s="10"/>
      <c r="D12" s="10"/>
      <c r="E12" s="10"/>
      <c r="F12" s="10"/>
      <c r="G12" s="10">
        <f t="shared" si="0"/>
        <v>0</v>
      </c>
      <c r="H12" s="10">
        <f t="shared" si="1"/>
        <v>0</v>
      </c>
    </row>
    <row r="13" spans="1:8" ht="15" customHeight="1">
      <c r="A13" s="7" t="s">
        <v>160</v>
      </c>
      <c r="B13" s="18" t="s">
        <v>159</v>
      </c>
      <c r="C13" s="10"/>
      <c r="D13" s="10"/>
      <c r="E13" s="10"/>
      <c r="F13" s="10"/>
      <c r="G13" s="10">
        <f t="shared" si="0"/>
        <v>0</v>
      </c>
      <c r="H13" s="10">
        <f t="shared" si="1"/>
        <v>0</v>
      </c>
    </row>
    <row r="14" spans="1:8" ht="15" customHeight="1">
      <c r="A14" s="11" t="s">
        <v>158</v>
      </c>
      <c r="B14" s="19" t="s">
        <v>157</v>
      </c>
      <c r="C14" s="10"/>
      <c r="D14" s="10"/>
      <c r="E14" s="10"/>
      <c r="F14" s="10"/>
      <c r="G14" s="10">
        <f t="shared" si="0"/>
        <v>0</v>
      </c>
      <c r="H14" s="10">
        <f t="shared" si="1"/>
        <v>0</v>
      </c>
    </row>
    <row r="15" spans="1:8" ht="15" customHeight="1">
      <c r="A15" s="11" t="s">
        <v>156</v>
      </c>
      <c r="B15" s="19" t="s">
        <v>155</v>
      </c>
      <c r="C15" s="10"/>
      <c r="D15" s="10"/>
      <c r="E15" s="10"/>
      <c r="F15" s="10"/>
      <c r="G15" s="10">
        <f t="shared" si="0"/>
        <v>0</v>
      </c>
      <c r="H15" s="10">
        <f t="shared" si="1"/>
        <v>0</v>
      </c>
    </row>
    <row r="16" spans="1:8" ht="15" customHeight="1">
      <c r="A16" s="11" t="s">
        <v>154</v>
      </c>
      <c r="B16" s="19" t="s">
        <v>153</v>
      </c>
      <c r="C16" s="10"/>
      <c r="D16" s="10"/>
      <c r="E16" s="10"/>
      <c r="F16" s="10"/>
      <c r="G16" s="10">
        <f t="shared" si="0"/>
        <v>0</v>
      </c>
      <c r="H16" s="10">
        <f t="shared" si="1"/>
        <v>0</v>
      </c>
    </row>
    <row r="17" spans="1:8" ht="15" customHeight="1">
      <c r="A17" s="11" t="s">
        <v>152</v>
      </c>
      <c r="B17" s="19" t="s">
        <v>151</v>
      </c>
      <c r="C17" s="10"/>
      <c r="D17" s="10"/>
      <c r="E17" s="10"/>
      <c r="F17" s="10"/>
      <c r="G17" s="10">
        <f t="shared" si="0"/>
        <v>0</v>
      </c>
      <c r="H17" s="10">
        <f t="shared" si="1"/>
        <v>0</v>
      </c>
    </row>
    <row r="18" spans="1:8" ht="15" customHeight="1">
      <c r="A18" s="11" t="s">
        <v>150</v>
      </c>
      <c r="B18" s="19" t="s">
        <v>149</v>
      </c>
      <c r="C18" s="10"/>
      <c r="D18" s="10"/>
      <c r="E18" s="10">
        <v>0</v>
      </c>
      <c r="F18" s="10">
        <v>603371</v>
      </c>
      <c r="G18" s="10">
        <f t="shared" si="0"/>
        <v>0</v>
      </c>
      <c r="H18" s="10">
        <f t="shared" si="1"/>
        <v>603371</v>
      </c>
    </row>
    <row r="19" spans="1:8" ht="15" customHeight="1">
      <c r="A19" s="7" t="s">
        <v>148</v>
      </c>
      <c r="B19" s="18" t="s">
        <v>147</v>
      </c>
      <c r="C19" s="2">
        <f aca="true" t="shared" si="2" ref="C19:H19">SUM(C14:C18)</f>
        <v>0</v>
      </c>
      <c r="D19" s="2">
        <f t="shared" si="2"/>
        <v>0</v>
      </c>
      <c r="E19" s="2">
        <f t="shared" si="2"/>
        <v>0</v>
      </c>
      <c r="F19" s="2">
        <f t="shared" si="2"/>
        <v>603371</v>
      </c>
      <c r="G19" s="2">
        <f t="shared" si="2"/>
        <v>0</v>
      </c>
      <c r="H19" s="2">
        <f t="shared" si="2"/>
        <v>603371</v>
      </c>
    </row>
    <row r="20" spans="1:8" ht="15" customHeight="1">
      <c r="A20" s="11" t="s">
        <v>146</v>
      </c>
      <c r="B20" s="19" t="s">
        <v>145</v>
      </c>
      <c r="C20" s="10"/>
      <c r="D20" s="10"/>
      <c r="E20" s="10"/>
      <c r="F20" s="10"/>
      <c r="G20" s="10">
        <f aca="true" t="shared" si="3" ref="G20:G49">SUM(E20)</f>
        <v>0</v>
      </c>
      <c r="H20" s="10">
        <f aca="true" t="shared" si="4" ref="H20:H49">SUM(F20)</f>
        <v>0</v>
      </c>
    </row>
    <row r="21" spans="1:8" ht="15" customHeight="1">
      <c r="A21" s="11" t="s">
        <v>144</v>
      </c>
      <c r="B21" s="19" t="s">
        <v>143</v>
      </c>
      <c r="C21" s="10"/>
      <c r="D21" s="10"/>
      <c r="E21" s="10"/>
      <c r="F21" s="10"/>
      <c r="G21" s="10">
        <f t="shared" si="3"/>
        <v>0</v>
      </c>
      <c r="H21" s="10">
        <f t="shared" si="4"/>
        <v>0</v>
      </c>
    </row>
    <row r="22" spans="1:8" ht="15" customHeight="1">
      <c r="A22" s="11" t="s">
        <v>142</v>
      </c>
      <c r="B22" s="19" t="s">
        <v>141</v>
      </c>
      <c r="C22" s="10"/>
      <c r="D22" s="10"/>
      <c r="E22" s="10"/>
      <c r="F22" s="10"/>
      <c r="G22" s="10">
        <f t="shared" si="3"/>
        <v>0</v>
      </c>
      <c r="H22" s="10">
        <f t="shared" si="4"/>
        <v>0</v>
      </c>
    </row>
    <row r="23" spans="1:8" ht="15" customHeight="1">
      <c r="A23" s="11" t="s">
        <v>140</v>
      </c>
      <c r="B23" s="19" t="s">
        <v>139</v>
      </c>
      <c r="C23" s="10"/>
      <c r="D23" s="10"/>
      <c r="E23" s="10"/>
      <c r="F23" s="10"/>
      <c r="G23" s="10">
        <f t="shared" si="3"/>
        <v>0</v>
      </c>
      <c r="H23" s="10">
        <f t="shared" si="4"/>
        <v>0</v>
      </c>
    </row>
    <row r="24" spans="1:8" ht="15" customHeight="1">
      <c r="A24" s="11" t="s">
        <v>138</v>
      </c>
      <c r="B24" s="19" t="s">
        <v>137</v>
      </c>
      <c r="C24" s="10"/>
      <c r="D24" s="10"/>
      <c r="E24" s="10"/>
      <c r="F24" s="10"/>
      <c r="G24" s="10">
        <f t="shared" si="3"/>
        <v>0</v>
      </c>
      <c r="H24" s="10">
        <f t="shared" si="4"/>
        <v>0</v>
      </c>
    </row>
    <row r="25" spans="1:8" ht="15" customHeight="1">
      <c r="A25" s="7" t="s">
        <v>136</v>
      </c>
      <c r="B25" s="18" t="s">
        <v>135</v>
      </c>
      <c r="C25" s="10"/>
      <c r="D25" s="10"/>
      <c r="E25" s="10"/>
      <c r="F25" s="10"/>
      <c r="G25" s="10">
        <f t="shared" si="3"/>
        <v>0</v>
      </c>
      <c r="H25" s="10">
        <f t="shared" si="4"/>
        <v>0</v>
      </c>
    </row>
    <row r="26" spans="1:8" ht="15" customHeight="1">
      <c r="A26" s="11" t="s">
        <v>134</v>
      </c>
      <c r="B26" s="19" t="s">
        <v>133</v>
      </c>
      <c r="C26" s="10"/>
      <c r="D26" s="10"/>
      <c r="E26" s="10"/>
      <c r="F26" s="10"/>
      <c r="G26" s="10">
        <f t="shared" si="3"/>
        <v>0</v>
      </c>
      <c r="H26" s="10">
        <f t="shared" si="4"/>
        <v>0</v>
      </c>
    </row>
    <row r="27" spans="1:8" ht="15" customHeight="1">
      <c r="A27" s="11" t="s">
        <v>132</v>
      </c>
      <c r="B27" s="19" t="s">
        <v>131</v>
      </c>
      <c r="C27" s="10"/>
      <c r="D27" s="10"/>
      <c r="E27" s="10"/>
      <c r="F27" s="10"/>
      <c r="G27" s="10">
        <f t="shared" si="3"/>
        <v>0</v>
      </c>
      <c r="H27" s="10">
        <f t="shared" si="4"/>
        <v>0</v>
      </c>
    </row>
    <row r="28" spans="1:8" ht="15" customHeight="1">
      <c r="A28" s="7" t="s">
        <v>130</v>
      </c>
      <c r="B28" s="18" t="s">
        <v>129</v>
      </c>
      <c r="C28" s="10"/>
      <c r="D28" s="10"/>
      <c r="E28" s="10"/>
      <c r="F28" s="10"/>
      <c r="G28" s="10">
        <f t="shared" si="3"/>
        <v>0</v>
      </c>
      <c r="H28" s="10">
        <f t="shared" si="4"/>
        <v>0</v>
      </c>
    </row>
    <row r="29" spans="1:8" ht="15" customHeight="1">
      <c r="A29" s="11" t="s">
        <v>128</v>
      </c>
      <c r="B29" s="19" t="s">
        <v>127</v>
      </c>
      <c r="C29" s="10"/>
      <c r="D29" s="10"/>
      <c r="E29" s="10"/>
      <c r="F29" s="10"/>
      <c r="G29" s="10">
        <f t="shared" si="3"/>
        <v>0</v>
      </c>
      <c r="H29" s="10">
        <f t="shared" si="4"/>
        <v>0</v>
      </c>
    </row>
    <row r="30" spans="1:8" ht="15" customHeight="1">
      <c r="A30" s="11" t="s">
        <v>126</v>
      </c>
      <c r="B30" s="19" t="s">
        <v>125</v>
      </c>
      <c r="C30" s="10"/>
      <c r="D30" s="10"/>
      <c r="E30" s="10"/>
      <c r="F30" s="10"/>
      <c r="G30" s="10">
        <f t="shared" si="3"/>
        <v>0</v>
      </c>
      <c r="H30" s="10">
        <f t="shared" si="4"/>
        <v>0</v>
      </c>
    </row>
    <row r="31" spans="1:8" ht="15" customHeight="1">
      <c r="A31" s="11" t="s">
        <v>124</v>
      </c>
      <c r="B31" s="19" t="s">
        <v>123</v>
      </c>
      <c r="C31" s="10"/>
      <c r="D31" s="10"/>
      <c r="E31" s="10"/>
      <c r="F31" s="10"/>
      <c r="G31" s="10">
        <f t="shared" si="3"/>
        <v>0</v>
      </c>
      <c r="H31" s="10">
        <f t="shared" si="4"/>
        <v>0</v>
      </c>
    </row>
    <row r="32" spans="1:8" ht="15" customHeight="1">
      <c r="A32" s="11" t="s">
        <v>122</v>
      </c>
      <c r="B32" s="19" t="s">
        <v>121</v>
      </c>
      <c r="C32" s="10"/>
      <c r="D32" s="10"/>
      <c r="E32" s="10"/>
      <c r="F32" s="10"/>
      <c r="G32" s="10">
        <f t="shared" si="3"/>
        <v>0</v>
      </c>
      <c r="H32" s="10">
        <f t="shared" si="4"/>
        <v>0</v>
      </c>
    </row>
    <row r="33" spans="1:8" ht="15" customHeight="1">
      <c r="A33" s="11" t="s">
        <v>120</v>
      </c>
      <c r="B33" s="19" t="s">
        <v>119</v>
      </c>
      <c r="C33" s="10"/>
      <c r="D33" s="10"/>
      <c r="E33" s="10"/>
      <c r="F33" s="10"/>
      <c r="G33" s="10">
        <f t="shared" si="3"/>
        <v>0</v>
      </c>
      <c r="H33" s="10">
        <f t="shared" si="4"/>
        <v>0</v>
      </c>
    </row>
    <row r="34" spans="1:8" ht="15" customHeight="1">
      <c r="A34" s="11" t="s">
        <v>118</v>
      </c>
      <c r="B34" s="19" t="s">
        <v>117</v>
      </c>
      <c r="C34" s="10"/>
      <c r="D34" s="10"/>
      <c r="E34" s="10"/>
      <c r="F34" s="10"/>
      <c r="G34" s="10">
        <f t="shared" si="3"/>
        <v>0</v>
      </c>
      <c r="H34" s="10">
        <f t="shared" si="4"/>
        <v>0</v>
      </c>
    </row>
    <row r="35" spans="1:8" ht="15" customHeight="1">
      <c r="A35" s="11" t="s">
        <v>116</v>
      </c>
      <c r="B35" s="19" t="s">
        <v>115</v>
      </c>
      <c r="C35" s="10"/>
      <c r="D35" s="10"/>
      <c r="E35" s="10"/>
      <c r="F35" s="10"/>
      <c r="G35" s="10">
        <f t="shared" si="3"/>
        <v>0</v>
      </c>
      <c r="H35" s="10">
        <f t="shared" si="4"/>
        <v>0</v>
      </c>
    </row>
    <row r="36" spans="1:8" ht="15" customHeight="1">
      <c r="A36" s="11" t="s">
        <v>114</v>
      </c>
      <c r="B36" s="19" t="s">
        <v>113</v>
      </c>
      <c r="C36" s="10"/>
      <c r="D36" s="10"/>
      <c r="E36" s="10"/>
      <c r="F36" s="10"/>
      <c r="G36" s="10">
        <f t="shared" si="3"/>
        <v>0</v>
      </c>
      <c r="H36" s="10">
        <f t="shared" si="4"/>
        <v>0</v>
      </c>
    </row>
    <row r="37" spans="1:8" ht="15" customHeight="1">
      <c r="A37" s="7" t="s">
        <v>112</v>
      </c>
      <c r="B37" s="18" t="s">
        <v>111</v>
      </c>
      <c r="C37" s="10"/>
      <c r="D37" s="10"/>
      <c r="E37" s="10"/>
      <c r="F37" s="10"/>
      <c r="G37" s="10">
        <f t="shared" si="3"/>
        <v>0</v>
      </c>
      <c r="H37" s="10">
        <f t="shared" si="4"/>
        <v>0</v>
      </c>
    </row>
    <row r="38" spans="1:8" ht="15" customHeight="1">
      <c r="A38" s="11" t="s">
        <v>110</v>
      </c>
      <c r="B38" s="19" t="s">
        <v>109</v>
      </c>
      <c r="C38" s="10"/>
      <c r="D38" s="10"/>
      <c r="E38" s="10"/>
      <c r="F38" s="10"/>
      <c r="G38" s="10">
        <f t="shared" si="3"/>
        <v>0</v>
      </c>
      <c r="H38" s="10">
        <f t="shared" si="4"/>
        <v>0</v>
      </c>
    </row>
    <row r="39" spans="1:8" ht="15" customHeight="1">
      <c r="A39" s="7" t="s">
        <v>108</v>
      </c>
      <c r="B39" s="18" t="s">
        <v>107</v>
      </c>
      <c r="C39" s="10"/>
      <c r="D39" s="10"/>
      <c r="E39" s="10"/>
      <c r="F39" s="10"/>
      <c r="G39" s="10">
        <f t="shared" si="3"/>
        <v>0</v>
      </c>
      <c r="H39" s="10">
        <f t="shared" si="4"/>
        <v>0</v>
      </c>
    </row>
    <row r="40" spans="1:8" ht="15" customHeight="1">
      <c r="A40" s="13" t="s">
        <v>106</v>
      </c>
      <c r="B40" s="19" t="s">
        <v>105</v>
      </c>
      <c r="C40" s="10"/>
      <c r="D40" s="10"/>
      <c r="E40" s="10"/>
      <c r="F40" s="10"/>
      <c r="G40" s="10">
        <f t="shared" si="3"/>
        <v>0</v>
      </c>
      <c r="H40" s="10">
        <f t="shared" si="4"/>
        <v>0</v>
      </c>
    </row>
    <row r="41" spans="1:8" ht="15" customHeight="1">
      <c r="A41" s="13" t="s">
        <v>104</v>
      </c>
      <c r="B41" s="19" t="s">
        <v>103</v>
      </c>
      <c r="C41" s="10"/>
      <c r="D41" s="10"/>
      <c r="E41" s="10"/>
      <c r="F41" s="10">
        <v>90000</v>
      </c>
      <c r="G41" s="10">
        <f t="shared" si="3"/>
        <v>0</v>
      </c>
      <c r="H41" s="10">
        <f t="shared" si="4"/>
        <v>90000</v>
      </c>
    </row>
    <row r="42" spans="1:8" ht="15" customHeight="1">
      <c r="A42" s="13" t="s">
        <v>102</v>
      </c>
      <c r="B42" s="19" t="s">
        <v>101</v>
      </c>
      <c r="C42" s="10"/>
      <c r="D42" s="10"/>
      <c r="E42" s="10">
        <v>0</v>
      </c>
      <c r="F42" s="10">
        <v>0</v>
      </c>
      <c r="G42" s="10">
        <f t="shared" si="3"/>
        <v>0</v>
      </c>
      <c r="H42" s="10">
        <f t="shared" si="4"/>
        <v>0</v>
      </c>
    </row>
    <row r="43" spans="1:8" ht="15" customHeight="1">
      <c r="A43" s="13" t="s">
        <v>100</v>
      </c>
      <c r="B43" s="19" t="s">
        <v>99</v>
      </c>
      <c r="C43" s="10"/>
      <c r="D43" s="10"/>
      <c r="E43" s="10"/>
      <c r="F43" s="10"/>
      <c r="G43" s="10">
        <f t="shared" si="3"/>
        <v>0</v>
      </c>
      <c r="H43" s="10">
        <f t="shared" si="4"/>
        <v>0</v>
      </c>
    </row>
    <row r="44" spans="1:8" ht="15" customHeight="1">
      <c r="A44" s="13" t="s">
        <v>98</v>
      </c>
      <c r="B44" s="19" t="s">
        <v>97</v>
      </c>
      <c r="C44" s="10"/>
      <c r="D44" s="10"/>
      <c r="E44" s="10"/>
      <c r="F44" s="10"/>
      <c r="G44" s="10">
        <f t="shared" si="3"/>
        <v>0</v>
      </c>
      <c r="H44" s="10">
        <f t="shared" si="4"/>
        <v>0</v>
      </c>
    </row>
    <row r="45" spans="1:8" ht="15" customHeight="1">
      <c r="A45" s="13" t="s">
        <v>96</v>
      </c>
      <c r="B45" s="19" t="s">
        <v>95</v>
      </c>
      <c r="C45" s="10"/>
      <c r="D45" s="10"/>
      <c r="E45" s="10"/>
      <c r="F45" s="10"/>
      <c r="G45" s="10">
        <f t="shared" si="3"/>
        <v>0</v>
      </c>
      <c r="H45" s="10">
        <f t="shared" si="4"/>
        <v>0</v>
      </c>
    </row>
    <row r="46" spans="1:8" ht="15" customHeight="1">
      <c r="A46" s="13" t="s">
        <v>94</v>
      </c>
      <c r="B46" s="19" t="s">
        <v>93</v>
      </c>
      <c r="C46" s="10"/>
      <c r="D46" s="10"/>
      <c r="E46" s="10"/>
      <c r="F46" s="10"/>
      <c r="G46" s="10">
        <f t="shared" si="3"/>
        <v>0</v>
      </c>
      <c r="H46" s="10">
        <f t="shared" si="4"/>
        <v>0</v>
      </c>
    </row>
    <row r="47" spans="1:8" ht="15" customHeight="1">
      <c r="A47" s="13" t="s">
        <v>92</v>
      </c>
      <c r="B47" s="19" t="s">
        <v>91</v>
      </c>
      <c r="C47" s="10"/>
      <c r="D47" s="10"/>
      <c r="E47" s="10">
        <v>0</v>
      </c>
      <c r="F47" s="10">
        <v>0</v>
      </c>
      <c r="G47" s="10">
        <f t="shared" si="3"/>
        <v>0</v>
      </c>
      <c r="H47" s="10">
        <f t="shared" si="4"/>
        <v>0</v>
      </c>
    </row>
    <row r="48" spans="1:8" ht="15" customHeight="1">
      <c r="A48" s="13" t="s">
        <v>90</v>
      </c>
      <c r="B48" s="19" t="s">
        <v>89</v>
      </c>
      <c r="C48" s="10"/>
      <c r="D48" s="10"/>
      <c r="E48" s="10"/>
      <c r="F48" s="10"/>
      <c r="G48" s="10">
        <f t="shared" si="3"/>
        <v>0</v>
      </c>
      <c r="H48" s="10">
        <f t="shared" si="4"/>
        <v>0</v>
      </c>
    </row>
    <row r="49" spans="1:8" ht="15" customHeight="1">
      <c r="A49" s="13" t="s">
        <v>88</v>
      </c>
      <c r="B49" s="19" t="s">
        <v>87</v>
      </c>
      <c r="C49" s="10"/>
      <c r="D49" s="10"/>
      <c r="E49" s="10">
        <v>0</v>
      </c>
      <c r="F49" s="10">
        <v>0</v>
      </c>
      <c r="G49" s="10">
        <f t="shared" si="3"/>
        <v>0</v>
      </c>
      <c r="H49" s="10">
        <f t="shared" si="4"/>
        <v>0</v>
      </c>
    </row>
    <row r="50" spans="1:8" ht="15" customHeight="1">
      <c r="A50" s="8" t="s">
        <v>86</v>
      </c>
      <c r="B50" s="18" t="s">
        <v>85</v>
      </c>
      <c r="C50" s="2">
        <f aca="true" t="shared" si="5" ref="C50:H50">SUM(C40:C49)</f>
        <v>0</v>
      </c>
      <c r="D50" s="2">
        <f t="shared" si="5"/>
        <v>0</v>
      </c>
      <c r="E50" s="2">
        <f t="shared" si="5"/>
        <v>0</v>
      </c>
      <c r="F50" s="2">
        <f t="shared" si="5"/>
        <v>90000</v>
      </c>
      <c r="G50" s="2">
        <f t="shared" si="5"/>
        <v>0</v>
      </c>
      <c r="H50" s="2">
        <f t="shared" si="5"/>
        <v>90000</v>
      </c>
    </row>
    <row r="51" spans="1:8" ht="15" customHeight="1">
      <c r="A51" s="13" t="s">
        <v>84</v>
      </c>
      <c r="B51" s="19" t="s">
        <v>83</v>
      </c>
      <c r="C51" s="10"/>
      <c r="D51" s="10"/>
      <c r="E51" s="10"/>
      <c r="F51" s="10"/>
      <c r="G51" s="10">
        <f aca="true" t="shared" si="6" ref="G51:H55">SUM(E51)</f>
        <v>0</v>
      </c>
      <c r="H51" s="10">
        <f t="shared" si="6"/>
        <v>0</v>
      </c>
    </row>
    <row r="52" spans="1:8" ht="15" customHeight="1">
      <c r="A52" s="13" t="s">
        <v>82</v>
      </c>
      <c r="B52" s="19" t="s">
        <v>81</v>
      </c>
      <c r="C52" s="10"/>
      <c r="D52" s="10"/>
      <c r="E52" s="10"/>
      <c r="F52" s="10"/>
      <c r="G52" s="10">
        <f t="shared" si="6"/>
        <v>0</v>
      </c>
      <c r="H52" s="10">
        <f t="shared" si="6"/>
        <v>0</v>
      </c>
    </row>
    <row r="53" spans="1:8" ht="15" customHeight="1">
      <c r="A53" s="13" t="s">
        <v>80</v>
      </c>
      <c r="B53" s="19" t="s">
        <v>79</v>
      </c>
      <c r="C53" s="10"/>
      <c r="D53" s="10"/>
      <c r="E53" s="10"/>
      <c r="F53" s="10"/>
      <c r="G53" s="10">
        <f t="shared" si="6"/>
        <v>0</v>
      </c>
      <c r="H53" s="10">
        <f t="shared" si="6"/>
        <v>0</v>
      </c>
    </row>
    <row r="54" spans="1:8" ht="15" customHeight="1">
      <c r="A54" s="13" t="s">
        <v>78</v>
      </c>
      <c r="B54" s="19" t="s">
        <v>77</v>
      </c>
      <c r="C54" s="10"/>
      <c r="D54" s="10"/>
      <c r="E54" s="10"/>
      <c r="F54" s="10"/>
      <c r="G54" s="10">
        <f t="shared" si="6"/>
        <v>0</v>
      </c>
      <c r="H54" s="10">
        <f t="shared" si="6"/>
        <v>0</v>
      </c>
    </row>
    <row r="55" spans="1:8" ht="15" customHeight="1">
      <c r="A55" s="13" t="s">
        <v>76</v>
      </c>
      <c r="B55" s="19" t="s">
        <v>75</v>
      </c>
      <c r="C55" s="10"/>
      <c r="D55" s="10"/>
      <c r="E55" s="10"/>
      <c r="F55" s="10"/>
      <c r="G55" s="10">
        <f t="shared" si="6"/>
        <v>0</v>
      </c>
      <c r="H55" s="10">
        <f t="shared" si="6"/>
        <v>0</v>
      </c>
    </row>
    <row r="56" spans="1:8" ht="15" customHeight="1">
      <c r="A56" s="7" t="s">
        <v>74</v>
      </c>
      <c r="B56" s="18" t="s">
        <v>73</v>
      </c>
      <c r="C56" s="2">
        <f aca="true" t="shared" si="7" ref="C56:H56">SUM(C51:C55)</f>
        <v>0</v>
      </c>
      <c r="D56" s="2">
        <f t="shared" si="7"/>
        <v>0</v>
      </c>
      <c r="E56" s="2">
        <f t="shared" si="7"/>
        <v>0</v>
      </c>
      <c r="F56" s="2">
        <f t="shared" si="7"/>
        <v>0</v>
      </c>
      <c r="G56" s="2">
        <f t="shared" si="7"/>
        <v>0</v>
      </c>
      <c r="H56" s="2">
        <f t="shared" si="7"/>
        <v>0</v>
      </c>
    </row>
    <row r="57" spans="1:8" ht="15" customHeight="1">
      <c r="A57" s="13" t="s">
        <v>72</v>
      </c>
      <c r="B57" s="19" t="s">
        <v>71</v>
      </c>
      <c r="C57" s="10"/>
      <c r="D57" s="10"/>
      <c r="E57" s="10"/>
      <c r="F57" s="10"/>
      <c r="G57" s="10">
        <f aca="true" t="shared" si="8" ref="G57:H59">SUM(E57)</f>
        <v>0</v>
      </c>
      <c r="H57" s="10">
        <f t="shared" si="8"/>
        <v>0</v>
      </c>
    </row>
    <row r="58" spans="1:8" ht="15" customHeight="1">
      <c r="A58" s="11" t="s">
        <v>70</v>
      </c>
      <c r="B58" s="19" t="s">
        <v>69</v>
      </c>
      <c r="C58" s="10"/>
      <c r="D58" s="10"/>
      <c r="E58" s="10"/>
      <c r="F58" s="10"/>
      <c r="G58" s="10">
        <f t="shared" si="8"/>
        <v>0</v>
      </c>
      <c r="H58" s="10">
        <f t="shared" si="8"/>
        <v>0</v>
      </c>
    </row>
    <row r="59" spans="1:8" ht="15" customHeight="1">
      <c r="A59" s="13" t="s">
        <v>68</v>
      </c>
      <c r="B59" s="19" t="s">
        <v>67</v>
      </c>
      <c r="C59" s="10"/>
      <c r="D59" s="10"/>
      <c r="E59" s="10"/>
      <c r="F59" s="10"/>
      <c r="G59" s="10">
        <f t="shared" si="8"/>
        <v>0</v>
      </c>
      <c r="H59" s="10">
        <f t="shared" si="8"/>
        <v>0</v>
      </c>
    </row>
    <row r="60" spans="1:8" ht="15" customHeight="1">
      <c r="A60" s="7" t="s">
        <v>66</v>
      </c>
      <c r="B60" s="18" t="s">
        <v>65</v>
      </c>
      <c r="C60" s="2">
        <f aca="true" t="shared" si="9" ref="C60:H60">SUM(C57:C59)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2">
        <f t="shared" si="9"/>
        <v>0</v>
      </c>
      <c r="H60" s="2">
        <f t="shared" si="9"/>
        <v>0</v>
      </c>
    </row>
    <row r="61" spans="1:8" ht="15" customHeight="1">
      <c r="A61" s="13" t="s">
        <v>64</v>
      </c>
      <c r="B61" s="19" t="s">
        <v>63</v>
      </c>
      <c r="C61" s="10"/>
      <c r="D61" s="10"/>
      <c r="E61" s="10"/>
      <c r="F61" s="10"/>
      <c r="G61" s="10">
        <f aca="true" t="shared" si="10" ref="G61:H63">SUM(E61)</f>
        <v>0</v>
      </c>
      <c r="H61" s="10">
        <f t="shared" si="10"/>
        <v>0</v>
      </c>
    </row>
    <row r="62" spans="1:8" ht="15" customHeight="1">
      <c r="A62" s="11" t="s">
        <v>62</v>
      </c>
      <c r="B62" s="19" t="s">
        <v>61</v>
      </c>
      <c r="C62" s="10"/>
      <c r="D62" s="10"/>
      <c r="E62" s="10"/>
      <c r="F62" s="10"/>
      <c r="G62" s="10">
        <f t="shared" si="10"/>
        <v>0</v>
      </c>
      <c r="H62" s="10">
        <f t="shared" si="10"/>
        <v>0</v>
      </c>
    </row>
    <row r="63" spans="1:8" ht="15" customHeight="1">
      <c r="A63" s="13" t="s">
        <v>60</v>
      </c>
      <c r="B63" s="19" t="s">
        <v>59</v>
      </c>
      <c r="C63" s="10"/>
      <c r="D63" s="10"/>
      <c r="E63" s="10"/>
      <c r="F63" s="10"/>
      <c r="G63" s="10">
        <f t="shared" si="10"/>
        <v>0</v>
      </c>
      <c r="H63" s="10">
        <f t="shared" si="10"/>
        <v>0</v>
      </c>
    </row>
    <row r="64" spans="1:8" ht="15.75">
      <c r="A64" s="7" t="s">
        <v>58</v>
      </c>
      <c r="B64" s="18" t="s">
        <v>57</v>
      </c>
      <c r="C64" s="2">
        <f aca="true" t="shared" si="11" ref="C64:H64">SUM(C61:C63)</f>
        <v>0</v>
      </c>
      <c r="D64" s="2">
        <f t="shared" si="11"/>
        <v>0</v>
      </c>
      <c r="E64" s="2">
        <f t="shared" si="11"/>
        <v>0</v>
      </c>
      <c r="F64" s="2">
        <f t="shared" si="11"/>
        <v>0</v>
      </c>
      <c r="G64" s="2">
        <f t="shared" si="11"/>
        <v>0</v>
      </c>
      <c r="H64" s="2">
        <f t="shared" si="11"/>
        <v>0</v>
      </c>
    </row>
    <row r="65" spans="1:8" ht="15.75">
      <c r="A65" s="17" t="s">
        <v>56</v>
      </c>
      <c r="B65" s="16" t="s">
        <v>55</v>
      </c>
      <c r="C65" s="2">
        <f aca="true" t="shared" si="12" ref="C65:H65">SUM(C19,C25,C39,C50,C56,C60)</f>
        <v>0</v>
      </c>
      <c r="D65" s="2">
        <f t="shared" si="12"/>
        <v>0</v>
      </c>
      <c r="E65" s="2">
        <f t="shared" si="12"/>
        <v>0</v>
      </c>
      <c r="F65" s="2">
        <f t="shared" si="12"/>
        <v>693371</v>
      </c>
      <c r="G65" s="2">
        <f t="shared" si="12"/>
        <v>0</v>
      </c>
      <c r="H65" s="2">
        <f t="shared" si="12"/>
        <v>693371</v>
      </c>
    </row>
    <row r="66" spans="1:8" ht="15.75">
      <c r="A66" s="15" t="s">
        <v>54</v>
      </c>
      <c r="B66" s="14"/>
      <c r="C66" s="10"/>
      <c r="D66" s="10"/>
      <c r="E66" s="10"/>
      <c r="F66" s="10"/>
      <c r="G66" s="10"/>
      <c r="H66" s="10"/>
    </row>
    <row r="67" spans="1:8" ht="15.75">
      <c r="A67" s="15" t="s">
        <v>53</v>
      </c>
      <c r="B67" s="14"/>
      <c r="C67" s="10"/>
      <c r="D67" s="10"/>
      <c r="E67" s="10"/>
      <c r="F67" s="10"/>
      <c r="G67" s="10"/>
      <c r="H67" s="10"/>
    </row>
    <row r="68" spans="1:8" ht="15.75">
      <c r="A68" s="12" t="s">
        <v>52</v>
      </c>
      <c r="B68" s="11" t="s">
        <v>51</v>
      </c>
      <c r="C68" s="10"/>
      <c r="D68" s="10"/>
      <c r="E68" s="10"/>
      <c r="F68" s="10"/>
      <c r="G68" s="10">
        <f aca="true" t="shared" si="13" ref="G68:H70">SUM(E68)</f>
        <v>0</v>
      </c>
      <c r="H68" s="10">
        <f t="shared" si="13"/>
        <v>0</v>
      </c>
    </row>
    <row r="69" spans="1:8" ht="15.75">
      <c r="A69" s="13" t="s">
        <v>50</v>
      </c>
      <c r="B69" s="11" t="s">
        <v>49</v>
      </c>
      <c r="C69" s="10"/>
      <c r="D69" s="10"/>
      <c r="E69" s="10"/>
      <c r="F69" s="10"/>
      <c r="G69" s="10">
        <f t="shared" si="13"/>
        <v>0</v>
      </c>
      <c r="H69" s="10">
        <f t="shared" si="13"/>
        <v>0</v>
      </c>
    </row>
    <row r="70" spans="1:8" ht="15.75">
      <c r="A70" s="12" t="s">
        <v>48</v>
      </c>
      <c r="B70" s="11" t="s">
        <v>47</v>
      </c>
      <c r="C70" s="10"/>
      <c r="D70" s="10"/>
      <c r="E70" s="10"/>
      <c r="F70" s="10"/>
      <c r="G70" s="10">
        <f t="shared" si="13"/>
        <v>0</v>
      </c>
      <c r="H70" s="10">
        <f t="shared" si="13"/>
        <v>0</v>
      </c>
    </row>
    <row r="71" spans="1:8" ht="15.75">
      <c r="A71" s="8" t="s">
        <v>46</v>
      </c>
      <c r="B71" s="7" t="s">
        <v>45</v>
      </c>
      <c r="C71" s="2">
        <f aca="true" t="shared" si="14" ref="C71:H71">SUM(C68:C70)</f>
        <v>0</v>
      </c>
      <c r="D71" s="2">
        <f t="shared" si="14"/>
        <v>0</v>
      </c>
      <c r="E71" s="2">
        <f t="shared" si="14"/>
        <v>0</v>
      </c>
      <c r="F71" s="2">
        <f t="shared" si="14"/>
        <v>0</v>
      </c>
      <c r="G71" s="2">
        <f t="shared" si="14"/>
        <v>0</v>
      </c>
      <c r="H71" s="2">
        <f t="shared" si="14"/>
        <v>0</v>
      </c>
    </row>
    <row r="72" spans="1:8" ht="15.75">
      <c r="A72" s="13" t="s">
        <v>44</v>
      </c>
      <c r="B72" s="11" t="s">
        <v>43</v>
      </c>
      <c r="C72" s="10"/>
      <c r="D72" s="10"/>
      <c r="E72" s="10"/>
      <c r="F72" s="10"/>
      <c r="G72" s="10">
        <f aca="true" t="shared" si="15" ref="G72:H75">SUM(E72)</f>
        <v>0</v>
      </c>
      <c r="H72" s="10">
        <f t="shared" si="15"/>
        <v>0</v>
      </c>
    </row>
    <row r="73" spans="1:8" ht="15.75">
      <c r="A73" s="12" t="s">
        <v>42</v>
      </c>
      <c r="B73" s="11" t="s">
        <v>41</v>
      </c>
      <c r="C73" s="10"/>
      <c r="D73" s="10"/>
      <c r="E73" s="10"/>
      <c r="F73" s="10"/>
      <c r="G73" s="10">
        <f t="shared" si="15"/>
        <v>0</v>
      </c>
      <c r="H73" s="10">
        <f t="shared" si="15"/>
        <v>0</v>
      </c>
    </row>
    <row r="74" spans="1:8" ht="15.75">
      <c r="A74" s="13" t="s">
        <v>40</v>
      </c>
      <c r="B74" s="11" t="s">
        <v>39</v>
      </c>
      <c r="C74" s="10"/>
      <c r="D74" s="10"/>
      <c r="E74" s="10"/>
      <c r="F74" s="10"/>
      <c r="G74" s="10">
        <f t="shared" si="15"/>
        <v>0</v>
      </c>
      <c r="H74" s="10">
        <f t="shared" si="15"/>
        <v>0</v>
      </c>
    </row>
    <row r="75" spans="1:8" ht="15.75">
      <c r="A75" s="12" t="s">
        <v>38</v>
      </c>
      <c r="B75" s="11" t="s">
        <v>37</v>
      </c>
      <c r="C75" s="10"/>
      <c r="D75" s="10"/>
      <c r="E75" s="10"/>
      <c r="F75" s="10"/>
      <c r="G75" s="10">
        <f t="shared" si="15"/>
        <v>0</v>
      </c>
      <c r="H75" s="10">
        <f t="shared" si="15"/>
        <v>0</v>
      </c>
    </row>
    <row r="76" spans="1:8" ht="15.75">
      <c r="A76" s="9" t="s">
        <v>36</v>
      </c>
      <c r="B76" s="7" t="s">
        <v>35</v>
      </c>
      <c r="C76" s="2">
        <f aca="true" t="shared" si="16" ref="C76:H76">SUM(C72:C75)</f>
        <v>0</v>
      </c>
      <c r="D76" s="2">
        <f t="shared" si="16"/>
        <v>0</v>
      </c>
      <c r="E76" s="2">
        <f t="shared" si="16"/>
        <v>0</v>
      </c>
      <c r="F76" s="2">
        <f t="shared" si="16"/>
        <v>0</v>
      </c>
      <c r="G76" s="2">
        <f t="shared" si="16"/>
        <v>0</v>
      </c>
      <c r="H76" s="2">
        <f t="shared" si="16"/>
        <v>0</v>
      </c>
    </row>
    <row r="77" spans="1:8" ht="15.75">
      <c r="A77" s="11" t="s">
        <v>34</v>
      </c>
      <c r="B77" s="11" t="s">
        <v>32</v>
      </c>
      <c r="C77" s="10"/>
      <c r="D77" s="10"/>
      <c r="E77" s="10">
        <v>0</v>
      </c>
      <c r="F77" s="10">
        <v>1099924</v>
      </c>
      <c r="G77" s="10">
        <f aca="true" t="shared" si="17" ref="G77:H80">SUM(E77)</f>
        <v>0</v>
      </c>
      <c r="H77" s="10">
        <f t="shared" si="17"/>
        <v>1099924</v>
      </c>
    </row>
    <row r="78" spans="1:8" ht="15.75">
      <c r="A78" s="11" t="s">
        <v>33</v>
      </c>
      <c r="B78" s="11" t="s">
        <v>32</v>
      </c>
      <c r="C78" s="10"/>
      <c r="D78" s="10"/>
      <c r="E78" s="10"/>
      <c r="F78" s="10"/>
      <c r="G78" s="10">
        <f t="shared" si="17"/>
        <v>0</v>
      </c>
      <c r="H78" s="10">
        <f t="shared" si="17"/>
        <v>0</v>
      </c>
    </row>
    <row r="79" spans="1:8" ht="15.75">
      <c r="A79" s="11" t="s">
        <v>31</v>
      </c>
      <c r="B79" s="11" t="s">
        <v>29</v>
      </c>
      <c r="C79" s="10"/>
      <c r="D79" s="10"/>
      <c r="E79" s="10"/>
      <c r="F79" s="10"/>
      <c r="G79" s="10">
        <f t="shared" si="17"/>
        <v>0</v>
      </c>
      <c r="H79" s="10">
        <f t="shared" si="17"/>
        <v>0</v>
      </c>
    </row>
    <row r="80" spans="1:8" ht="15.75">
      <c r="A80" s="11" t="s">
        <v>30</v>
      </c>
      <c r="B80" s="11" t="s">
        <v>29</v>
      </c>
      <c r="C80" s="10"/>
      <c r="D80" s="10"/>
      <c r="E80" s="10"/>
      <c r="F80" s="10"/>
      <c r="G80" s="10">
        <f t="shared" si="17"/>
        <v>0</v>
      </c>
      <c r="H80" s="10">
        <f t="shared" si="17"/>
        <v>0</v>
      </c>
    </row>
    <row r="81" spans="1:8" ht="15.75">
      <c r="A81" s="7" t="s">
        <v>28</v>
      </c>
      <c r="B81" s="7" t="s">
        <v>27</v>
      </c>
      <c r="C81" s="2">
        <f aca="true" t="shared" si="18" ref="C81:H81">SUM(C77:C80)</f>
        <v>0</v>
      </c>
      <c r="D81" s="2">
        <f t="shared" si="18"/>
        <v>0</v>
      </c>
      <c r="E81" s="2">
        <f t="shared" si="18"/>
        <v>0</v>
      </c>
      <c r="F81" s="2">
        <f t="shared" si="18"/>
        <v>1099924</v>
      </c>
      <c r="G81" s="2">
        <f t="shared" si="18"/>
        <v>0</v>
      </c>
      <c r="H81" s="2">
        <f t="shared" si="18"/>
        <v>1099924</v>
      </c>
    </row>
    <row r="82" spans="1:8" ht="15.75">
      <c r="A82" s="12" t="s">
        <v>26</v>
      </c>
      <c r="B82" s="11" t="s">
        <v>25</v>
      </c>
      <c r="C82" s="10"/>
      <c r="D82" s="10"/>
      <c r="E82" s="10"/>
      <c r="F82" s="10"/>
      <c r="G82" s="10">
        <f aca="true" t="shared" si="19" ref="G82:H86">SUM(E82)</f>
        <v>0</v>
      </c>
      <c r="H82" s="10">
        <f t="shared" si="19"/>
        <v>0</v>
      </c>
    </row>
    <row r="83" spans="1:8" ht="15.75">
      <c r="A83" s="12" t="s">
        <v>24</v>
      </c>
      <c r="B83" s="11" t="s">
        <v>23</v>
      </c>
      <c r="C83" s="10"/>
      <c r="D83" s="10"/>
      <c r="E83" s="10"/>
      <c r="F83" s="10"/>
      <c r="G83" s="10">
        <f t="shared" si="19"/>
        <v>0</v>
      </c>
      <c r="H83" s="10">
        <f t="shared" si="19"/>
        <v>0</v>
      </c>
    </row>
    <row r="84" spans="1:8" ht="15.75">
      <c r="A84" s="12" t="s">
        <v>22</v>
      </c>
      <c r="B84" s="11" t="s">
        <v>21</v>
      </c>
      <c r="C84" s="10"/>
      <c r="D84" s="10"/>
      <c r="E84" s="10">
        <v>56151000</v>
      </c>
      <c r="F84" s="10">
        <v>56672728</v>
      </c>
      <c r="G84" s="10">
        <f t="shared" si="19"/>
        <v>56151000</v>
      </c>
      <c r="H84" s="10">
        <f t="shared" si="19"/>
        <v>56672728</v>
      </c>
    </row>
    <row r="85" spans="1:8" ht="15.75">
      <c r="A85" s="12" t="s">
        <v>20</v>
      </c>
      <c r="B85" s="11" t="s">
        <v>19</v>
      </c>
      <c r="C85" s="10"/>
      <c r="D85" s="10"/>
      <c r="E85" s="10"/>
      <c r="F85" s="10"/>
      <c r="G85" s="10">
        <f t="shared" si="19"/>
        <v>0</v>
      </c>
      <c r="H85" s="10">
        <f t="shared" si="19"/>
        <v>0</v>
      </c>
    </row>
    <row r="86" spans="1:8" ht="15.75">
      <c r="A86" s="13" t="s">
        <v>18</v>
      </c>
      <c r="B86" s="11" t="s">
        <v>17</v>
      </c>
      <c r="C86" s="10"/>
      <c r="D86" s="10"/>
      <c r="E86" s="10"/>
      <c r="F86" s="10"/>
      <c r="G86" s="10">
        <f t="shared" si="19"/>
        <v>0</v>
      </c>
      <c r="H86" s="10">
        <f t="shared" si="19"/>
        <v>0</v>
      </c>
    </row>
    <row r="87" spans="1:8" ht="15.75">
      <c r="A87" s="8" t="s">
        <v>16</v>
      </c>
      <c r="B87" s="7" t="s">
        <v>15</v>
      </c>
      <c r="C87" s="2">
        <f aca="true" t="shared" si="20" ref="C87:H87">SUM(C71,C76,C81:C86)</f>
        <v>0</v>
      </c>
      <c r="D87" s="2">
        <f t="shared" si="20"/>
        <v>0</v>
      </c>
      <c r="E87" s="2">
        <f t="shared" si="20"/>
        <v>56151000</v>
      </c>
      <c r="F87" s="2">
        <f t="shared" si="20"/>
        <v>57772652</v>
      </c>
      <c r="G87" s="2">
        <f t="shared" si="20"/>
        <v>56151000</v>
      </c>
      <c r="H87" s="2">
        <f t="shared" si="20"/>
        <v>57772652</v>
      </c>
    </row>
    <row r="88" spans="1:8" ht="15.75">
      <c r="A88" s="13" t="s">
        <v>14</v>
      </c>
      <c r="B88" s="11" t="s">
        <v>13</v>
      </c>
      <c r="C88" s="10"/>
      <c r="D88" s="10"/>
      <c r="E88" s="10"/>
      <c r="F88" s="10"/>
      <c r="G88" s="10">
        <f aca="true" t="shared" si="21" ref="G88:H91">SUM(E88)</f>
        <v>0</v>
      </c>
      <c r="H88" s="10">
        <f t="shared" si="21"/>
        <v>0</v>
      </c>
    </row>
    <row r="89" spans="1:8" ht="15.75">
      <c r="A89" s="13" t="s">
        <v>12</v>
      </c>
      <c r="B89" s="11" t="s">
        <v>11</v>
      </c>
      <c r="C89" s="10"/>
      <c r="D89" s="10"/>
      <c r="E89" s="10"/>
      <c r="F89" s="10"/>
      <c r="G89" s="10">
        <f t="shared" si="21"/>
        <v>0</v>
      </c>
      <c r="H89" s="10">
        <f t="shared" si="21"/>
        <v>0</v>
      </c>
    </row>
    <row r="90" spans="1:8" ht="15.75">
      <c r="A90" s="12" t="s">
        <v>10</v>
      </c>
      <c r="B90" s="11" t="s">
        <v>9</v>
      </c>
      <c r="C90" s="10"/>
      <c r="D90" s="10"/>
      <c r="E90" s="10"/>
      <c r="F90" s="10"/>
      <c r="G90" s="10">
        <f t="shared" si="21"/>
        <v>0</v>
      </c>
      <c r="H90" s="10">
        <f t="shared" si="21"/>
        <v>0</v>
      </c>
    </row>
    <row r="91" spans="1:8" ht="15.75">
      <c r="A91" s="12" t="s">
        <v>8</v>
      </c>
      <c r="B91" s="11" t="s">
        <v>7</v>
      </c>
      <c r="C91" s="10"/>
      <c r="D91" s="10"/>
      <c r="E91" s="10"/>
      <c r="F91" s="10"/>
      <c r="G91" s="10">
        <f t="shared" si="21"/>
        <v>0</v>
      </c>
      <c r="H91" s="10">
        <f t="shared" si="21"/>
        <v>0</v>
      </c>
    </row>
    <row r="92" spans="1:8" ht="15.75">
      <c r="A92" s="9" t="s">
        <v>6</v>
      </c>
      <c r="B92" s="7" t="s">
        <v>5</v>
      </c>
      <c r="C92" s="2">
        <f aca="true" t="shared" si="22" ref="C92:H92">SUM(C88:C91)</f>
        <v>0</v>
      </c>
      <c r="D92" s="2">
        <f t="shared" si="22"/>
        <v>0</v>
      </c>
      <c r="E92" s="2">
        <f t="shared" si="22"/>
        <v>0</v>
      </c>
      <c r="F92" s="2">
        <f t="shared" si="22"/>
        <v>0</v>
      </c>
      <c r="G92" s="2">
        <f t="shared" si="22"/>
        <v>0</v>
      </c>
      <c r="H92" s="2">
        <f t="shared" si="22"/>
        <v>0</v>
      </c>
    </row>
    <row r="93" spans="1:8" ht="15.75">
      <c r="A93" s="8" t="s">
        <v>4</v>
      </c>
      <c r="B93" s="7" t="s">
        <v>3</v>
      </c>
      <c r="C93" s="2"/>
      <c r="D93" s="2"/>
      <c r="E93" s="2"/>
      <c r="F93" s="2"/>
      <c r="G93" s="2">
        <f>SUM(E93)</f>
        <v>0</v>
      </c>
      <c r="H93" s="2">
        <f>SUM(F93)</f>
        <v>0</v>
      </c>
    </row>
    <row r="94" spans="1:8" ht="15.75">
      <c r="A94" s="6" t="s">
        <v>2</v>
      </c>
      <c r="B94" s="5" t="s">
        <v>1</v>
      </c>
      <c r="C94" s="2">
        <f aca="true" t="shared" si="23" ref="C94:H94">SUM(C87,C92:C93)</f>
        <v>0</v>
      </c>
      <c r="D94" s="2">
        <f t="shared" si="23"/>
        <v>0</v>
      </c>
      <c r="E94" s="2">
        <f t="shared" si="23"/>
        <v>56151000</v>
      </c>
      <c r="F94" s="2">
        <f t="shared" si="23"/>
        <v>57772652</v>
      </c>
      <c r="G94" s="2">
        <f t="shared" si="23"/>
        <v>56151000</v>
      </c>
      <c r="H94" s="2">
        <f t="shared" si="23"/>
        <v>57772652</v>
      </c>
    </row>
    <row r="95" spans="1:8" ht="15.75">
      <c r="A95" s="4" t="s">
        <v>0</v>
      </c>
      <c r="B95" s="3"/>
      <c r="C95" s="2">
        <f aca="true" t="shared" si="24" ref="C95:H95">C65+C94</f>
        <v>0</v>
      </c>
      <c r="D95" s="2">
        <f t="shared" si="24"/>
        <v>0</v>
      </c>
      <c r="E95" s="2">
        <f t="shared" si="24"/>
        <v>56151000</v>
      </c>
      <c r="F95" s="2">
        <f t="shared" si="24"/>
        <v>58466023</v>
      </c>
      <c r="G95" s="2">
        <f t="shared" si="24"/>
        <v>56151000</v>
      </c>
      <c r="H95" s="2">
        <f t="shared" si="24"/>
        <v>58466023</v>
      </c>
    </row>
  </sheetData>
  <sheetProtection/>
  <mergeCells count="9">
    <mergeCell ref="G5:H5"/>
    <mergeCell ref="A3:H3"/>
    <mergeCell ref="A2:H2"/>
    <mergeCell ref="A1:H1"/>
    <mergeCell ref="D5:D6"/>
    <mergeCell ref="C5:C6"/>
    <mergeCell ref="B5:B6"/>
    <mergeCell ref="A5:A6"/>
    <mergeCell ref="E5:F5"/>
  </mergeCells>
  <printOptions headings="1" horizontalCentered="1"/>
  <pageMargins left="0.2362204724409449" right="0.2362204724409449" top="0.35433070866141736" bottom="0.35433070866141736" header="0" footer="0"/>
  <pageSetup horizontalDpi="300" verticalDpi="300" orientation="landscape" paperSize="8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4"/>
  <sheetViews>
    <sheetView zoomScale="55" zoomScaleNormal="55" zoomScaleSheetLayoutView="100" zoomScalePageLayoutView="0" workbookViewId="0" topLeftCell="A1">
      <selection activeCell="A4" sqref="A4"/>
    </sheetView>
  </sheetViews>
  <sheetFormatPr defaultColWidth="9.33203125" defaultRowHeight="15"/>
  <cols>
    <col min="1" max="1" width="99.33203125" style="1" customWidth="1"/>
    <col min="2" max="2" width="9.33203125" style="1" customWidth="1"/>
    <col min="3" max="4" width="15.5" style="1" customWidth="1"/>
    <col min="5" max="14" width="15.83203125" style="1" customWidth="1"/>
    <col min="15" max="16384" width="9.33203125" style="1" customWidth="1"/>
  </cols>
  <sheetData>
    <row r="1" spans="1:11" ht="15.75">
      <c r="A1" s="68" t="s">
        <v>423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0.25" customHeight="1">
      <c r="A2" s="67" t="s">
        <v>422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>
      <c r="A3" s="66" t="s">
        <v>426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7" ht="15.75">
      <c r="A4" s="55" t="s">
        <v>421</v>
      </c>
      <c r="B4" s="23"/>
      <c r="C4" s="23"/>
      <c r="D4" s="23"/>
      <c r="E4" s="23"/>
      <c r="F4" s="23"/>
      <c r="G4" s="23"/>
    </row>
    <row r="5" spans="1:7" ht="15.75">
      <c r="A5" s="55" t="s">
        <v>420</v>
      </c>
      <c r="B5" s="23"/>
      <c r="C5" s="23"/>
      <c r="D5" s="23"/>
      <c r="E5" s="23"/>
      <c r="F5" s="23"/>
      <c r="G5" s="23"/>
    </row>
    <row r="6" spans="1:14" ht="15.75" customHeight="1">
      <c r="A6" s="62" t="s">
        <v>180</v>
      </c>
      <c r="B6" s="60" t="s">
        <v>419</v>
      </c>
      <c r="C6" s="69" t="s">
        <v>418</v>
      </c>
      <c r="D6" s="69" t="s">
        <v>417</v>
      </c>
      <c r="E6" s="74" t="s">
        <v>416</v>
      </c>
      <c r="F6" s="74"/>
      <c r="G6" s="74"/>
      <c r="H6" s="74"/>
      <c r="I6" s="74"/>
      <c r="J6" s="74"/>
      <c r="K6" s="74"/>
      <c r="L6" s="74"/>
      <c r="M6" s="64" t="s">
        <v>175</v>
      </c>
      <c r="N6" s="64"/>
    </row>
    <row r="7" spans="1:14" ht="33" customHeight="1">
      <c r="A7" s="73"/>
      <c r="B7" s="72"/>
      <c r="C7" s="70"/>
      <c r="D7" s="70"/>
      <c r="E7" s="65" t="s">
        <v>415</v>
      </c>
      <c r="F7" s="65"/>
      <c r="G7" s="64" t="s">
        <v>414</v>
      </c>
      <c r="H7" s="64"/>
      <c r="I7" s="64" t="s">
        <v>413</v>
      </c>
      <c r="J7" s="64"/>
      <c r="K7" s="64" t="s">
        <v>412</v>
      </c>
      <c r="L7" s="64"/>
      <c r="M7" s="64"/>
      <c r="N7" s="64"/>
    </row>
    <row r="8" spans="1:14" ht="15.75">
      <c r="A8" s="63"/>
      <c r="B8" s="61"/>
      <c r="C8" s="71"/>
      <c r="D8" s="71"/>
      <c r="E8" s="22" t="s">
        <v>174</v>
      </c>
      <c r="F8" s="22" t="s">
        <v>173</v>
      </c>
      <c r="G8" s="54" t="s">
        <v>174</v>
      </c>
      <c r="H8" s="54" t="s">
        <v>173</v>
      </c>
      <c r="I8" s="54" t="s">
        <v>174</v>
      </c>
      <c r="J8" s="54" t="s">
        <v>173</v>
      </c>
      <c r="K8" s="54" t="s">
        <v>174</v>
      </c>
      <c r="L8" s="54" t="s">
        <v>173</v>
      </c>
      <c r="M8" s="57" t="s">
        <v>174</v>
      </c>
      <c r="N8" s="57" t="s">
        <v>173</v>
      </c>
    </row>
    <row r="9" spans="1:14" ht="15.75">
      <c r="A9" s="52" t="s">
        <v>411</v>
      </c>
      <c r="B9" s="53" t="s">
        <v>410</v>
      </c>
      <c r="C9" s="30"/>
      <c r="D9" s="30"/>
      <c r="E9" s="41">
        <v>5997000</v>
      </c>
      <c r="F9" s="41">
        <v>5997000</v>
      </c>
      <c r="G9" s="38">
        <v>16103000</v>
      </c>
      <c r="H9" s="38">
        <v>16109000</v>
      </c>
      <c r="I9" s="38">
        <v>5046000</v>
      </c>
      <c r="J9" s="38">
        <v>4490000</v>
      </c>
      <c r="K9" s="38">
        <v>9669000</v>
      </c>
      <c r="L9" s="38">
        <v>8082000</v>
      </c>
      <c r="M9" s="30">
        <f aca="true" t="shared" si="0" ref="M9:M21">SUM(E9,G9,I9,K9)</f>
        <v>36815000</v>
      </c>
      <c r="N9" s="30">
        <f aca="true" t="shared" si="1" ref="N9:N21">SUM(F9,H9,J9,L9)</f>
        <v>34678000</v>
      </c>
    </row>
    <row r="10" spans="1:14" ht="15.75">
      <c r="A10" s="52" t="s">
        <v>409</v>
      </c>
      <c r="B10" s="42" t="s">
        <v>408</v>
      </c>
      <c r="C10" s="41"/>
      <c r="D10" s="41"/>
      <c r="E10" s="41"/>
      <c r="F10" s="41"/>
      <c r="G10" s="38"/>
      <c r="H10" s="38"/>
      <c r="I10" s="38"/>
      <c r="J10" s="38"/>
      <c r="K10" s="38"/>
      <c r="L10" s="38"/>
      <c r="M10" s="30">
        <f t="shared" si="0"/>
        <v>0</v>
      </c>
      <c r="N10" s="30">
        <f t="shared" si="1"/>
        <v>0</v>
      </c>
    </row>
    <row r="11" spans="1:14" ht="15.75">
      <c r="A11" s="52" t="s">
        <v>407</v>
      </c>
      <c r="B11" s="42" t="s">
        <v>406</v>
      </c>
      <c r="C11" s="41"/>
      <c r="D11" s="41"/>
      <c r="E11" s="41"/>
      <c r="F11" s="41"/>
      <c r="G11" s="38"/>
      <c r="H11" s="38"/>
      <c r="I11" s="38">
        <v>0</v>
      </c>
      <c r="J11" s="38">
        <v>220000</v>
      </c>
      <c r="K11" s="38"/>
      <c r="L11" s="38"/>
      <c r="M11" s="30">
        <f t="shared" si="0"/>
        <v>0</v>
      </c>
      <c r="N11" s="30">
        <f t="shared" si="1"/>
        <v>220000</v>
      </c>
    </row>
    <row r="12" spans="1:14" ht="15.75">
      <c r="A12" s="21" t="s">
        <v>405</v>
      </c>
      <c r="B12" s="42" t="s">
        <v>404</v>
      </c>
      <c r="C12" s="41"/>
      <c r="D12" s="41"/>
      <c r="E12" s="41"/>
      <c r="F12" s="41"/>
      <c r="G12" s="38"/>
      <c r="H12" s="38"/>
      <c r="I12" s="38">
        <v>0</v>
      </c>
      <c r="J12" s="38">
        <v>559000</v>
      </c>
      <c r="K12" s="38">
        <v>0</v>
      </c>
      <c r="L12" s="38">
        <v>1593000</v>
      </c>
      <c r="M12" s="30">
        <f t="shared" si="0"/>
        <v>0</v>
      </c>
      <c r="N12" s="30">
        <f t="shared" si="1"/>
        <v>2152000</v>
      </c>
    </row>
    <row r="13" spans="1:14" ht="15.75">
      <c r="A13" s="21" t="s">
        <v>403</v>
      </c>
      <c r="B13" s="42" t="s">
        <v>402</v>
      </c>
      <c r="C13" s="41"/>
      <c r="D13" s="41"/>
      <c r="E13" s="41"/>
      <c r="F13" s="41"/>
      <c r="G13" s="38"/>
      <c r="H13" s="38"/>
      <c r="I13" s="38"/>
      <c r="J13" s="38"/>
      <c r="K13" s="38"/>
      <c r="L13" s="38"/>
      <c r="M13" s="30">
        <f t="shared" si="0"/>
        <v>0</v>
      </c>
      <c r="N13" s="30">
        <f t="shared" si="1"/>
        <v>0</v>
      </c>
    </row>
    <row r="14" spans="1:14" ht="15.75">
      <c r="A14" s="21" t="s">
        <v>401</v>
      </c>
      <c r="B14" s="42" t="s">
        <v>400</v>
      </c>
      <c r="C14" s="41"/>
      <c r="D14" s="41"/>
      <c r="E14" s="41"/>
      <c r="F14" s="41"/>
      <c r="G14" s="38"/>
      <c r="H14" s="38"/>
      <c r="I14" s="38"/>
      <c r="J14" s="38"/>
      <c r="K14" s="38"/>
      <c r="L14" s="38"/>
      <c r="M14" s="30">
        <f t="shared" si="0"/>
        <v>0</v>
      </c>
      <c r="N14" s="30">
        <f t="shared" si="1"/>
        <v>0</v>
      </c>
    </row>
    <row r="15" spans="1:14" ht="15.75">
      <c r="A15" s="21" t="s">
        <v>399</v>
      </c>
      <c r="B15" s="42" t="s">
        <v>398</v>
      </c>
      <c r="C15" s="41"/>
      <c r="D15" s="41"/>
      <c r="E15" s="41">
        <v>149000</v>
      </c>
      <c r="F15" s="41">
        <v>221991</v>
      </c>
      <c r="G15" s="38">
        <v>847000</v>
      </c>
      <c r="H15" s="38">
        <v>885150</v>
      </c>
      <c r="I15" s="38">
        <v>298000</v>
      </c>
      <c r="J15" s="38">
        <v>466693</v>
      </c>
      <c r="K15" s="38">
        <v>447000</v>
      </c>
      <c r="L15" s="38">
        <v>641986</v>
      </c>
      <c r="M15" s="30">
        <f t="shared" si="0"/>
        <v>1741000</v>
      </c>
      <c r="N15" s="30">
        <f t="shared" si="1"/>
        <v>2215820</v>
      </c>
    </row>
    <row r="16" spans="1:14" ht="15.75">
      <c r="A16" s="21" t="s">
        <v>397</v>
      </c>
      <c r="B16" s="42" t="s">
        <v>396</v>
      </c>
      <c r="C16" s="41"/>
      <c r="D16" s="41"/>
      <c r="E16" s="41"/>
      <c r="F16" s="41"/>
      <c r="G16" s="38"/>
      <c r="H16" s="38"/>
      <c r="I16" s="38"/>
      <c r="J16" s="38"/>
      <c r="K16" s="38"/>
      <c r="L16" s="38"/>
      <c r="M16" s="30">
        <f t="shared" si="0"/>
        <v>0</v>
      </c>
      <c r="N16" s="30">
        <f t="shared" si="1"/>
        <v>0</v>
      </c>
    </row>
    <row r="17" spans="1:14" ht="15.75">
      <c r="A17" s="11" t="s">
        <v>395</v>
      </c>
      <c r="B17" s="42" t="s">
        <v>394</v>
      </c>
      <c r="C17" s="41"/>
      <c r="D17" s="41"/>
      <c r="E17" s="41">
        <v>58000</v>
      </c>
      <c r="F17" s="41">
        <v>58000</v>
      </c>
      <c r="G17" s="38">
        <v>60000</v>
      </c>
      <c r="H17" s="38">
        <v>102295</v>
      </c>
      <c r="I17" s="38"/>
      <c r="J17" s="38"/>
      <c r="K17" s="38"/>
      <c r="L17" s="38"/>
      <c r="M17" s="30">
        <f t="shared" si="0"/>
        <v>118000</v>
      </c>
      <c r="N17" s="30">
        <f t="shared" si="1"/>
        <v>160295</v>
      </c>
    </row>
    <row r="18" spans="1:14" ht="15.75">
      <c r="A18" s="11" t="s">
        <v>393</v>
      </c>
      <c r="B18" s="42" t="s">
        <v>392</v>
      </c>
      <c r="C18" s="41"/>
      <c r="D18" s="41"/>
      <c r="E18" s="41">
        <v>253000</v>
      </c>
      <c r="F18" s="41">
        <v>180009</v>
      </c>
      <c r="G18" s="38">
        <v>531000</v>
      </c>
      <c r="H18" s="38">
        <v>495000</v>
      </c>
      <c r="I18" s="38">
        <v>215000</v>
      </c>
      <c r="J18" s="38">
        <v>65000</v>
      </c>
      <c r="K18" s="38">
        <v>340000</v>
      </c>
      <c r="L18" s="38">
        <v>482000</v>
      </c>
      <c r="M18" s="30">
        <f t="shared" si="0"/>
        <v>1339000</v>
      </c>
      <c r="N18" s="30">
        <f t="shared" si="1"/>
        <v>1222009</v>
      </c>
    </row>
    <row r="19" spans="1:14" ht="15.75">
      <c r="A19" s="11" t="s">
        <v>391</v>
      </c>
      <c r="B19" s="42" t="s">
        <v>390</v>
      </c>
      <c r="C19" s="41"/>
      <c r="D19" s="41"/>
      <c r="E19" s="41"/>
      <c r="F19" s="41"/>
      <c r="G19" s="38"/>
      <c r="H19" s="38"/>
      <c r="I19" s="38"/>
      <c r="J19" s="38"/>
      <c r="K19" s="38"/>
      <c r="L19" s="38"/>
      <c r="M19" s="30">
        <f t="shared" si="0"/>
        <v>0</v>
      </c>
      <c r="N19" s="30">
        <f t="shared" si="1"/>
        <v>0</v>
      </c>
    </row>
    <row r="20" spans="1:14" ht="15.75">
      <c r="A20" s="11" t="s">
        <v>389</v>
      </c>
      <c r="B20" s="42" t="s">
        <v>388</v>
      </c>
      <c r="C20" s="41"/>
      <c r="D20" s="41"/>
      <c r="E20" s="41"/>
      <c r="F20" s="41"/>
      <c r="G20" s="38"/>
      <c r="H20" s="38"/>
      <c r="I20" s="38"/>
      <c r="J20" s="38"/>
      <c r="K20" s="38"/>
      <c r="L20" s="38"/>
      <c r="M20" s="30">
        <f t="shared" si="0"/>
        <v>0</v>
      </c>
      <c r="N20" s="30">
        <f t="shared" si="1"/>
        <v>0</v>
      </c>
    </row>
    <row r="21" spans="1:14" ht="15.75">
      <c r="A21" s="11" t="s">
        <v>387</v>
      </c>
      <c r="B21" s="42" t="s">
        <v>386</v>
      </c>
      <c r="C21" s="41"/>
      <c r="D21" s="41"/>
      <c r="E21" s="41"/>
      <c r="F21" s="41"/>
      <c r="G21" s="38">
        <v>0</v>
      </c>
      <c r="H21" s="38">
        <v>247600</v>
      </c>
      <c r="I21" s="38">
        <v>0</v>
      </c>
      <c r="J21" s="38">
        <v>280600</v>
      </c>
      <c r="K21" s="38">
        <v>0</v>
      </c>
      <c r="L21" s="38">
        <v>2700</v>
      </c>
      <c r="M21" s="30">
        <f t="shared" si="0"/>
        <v>0</v>
      </c>
      <c r="N21" s="30">
        <f t="shared" si="1"/>
        <v>530900</v>
      </c>
    </row>
    <row r="22" spans="1:14" ht="15.75">
      <c r="A22" s="51" t="s">
        <v>385</v>
      </c>
      <c r="B22" s="39" t="s">
        <v>384</v>
      </c>
      <c r="C22" s="36">
        <f aca="true" t="shared" si="2" ref="C22:N22">SUM(C9:C21)</f>
        <v>0</v>
      </c>
      <c r="D22" s="36">
        <f t="shared" si="2"/>
        <v>0</v>
      </c>
      <c r="E22" s="36">
        <f t="shared" si="2"/>
        <v>6457000</v>
      </c>
      <c r="F22" s="36">
        <f t="shared" si="2"/>
        <v>6457000</v>
      </c>
      <c r="G22" s="36">
        <f t="shared" si="2"/>
        <v>17541000</v>
      </c>
      <c r="H22" s="36">
        <f t="shared" si="2"/>
        <v>17839045</v>
      </c>
      <c r="I22" s="36">
        <f t="shared" si="2"/>
        <v>5559000</v>
      </c>
      <c r="J22" s="36">
        <f t="shared" si="2"/>
        <v>6081293</v>
      </c>
      <c r="K22" s="36">
        <f t="shared" si="2"/>
        <v>10456000</v>
      </c>
      <c r="L22" s="36">
        <f t="shared" si="2"/>
        <v>10801686</v>
      </c>
      <c r="M22" s="36">
        <f t="shared" si="2"/>
        <v>40013000</v>
      </c>
      <c r="N22" s="36">
        <f t="shared" si="2"/>
        <v>41179024</v>
      </c>
    </row>
    <row r="23" spans="1:14" ht="15.75">
      <c r="A23" s="11" t="s">
        <v>383</v>
      </c>
      <c r="B23" s="42" t="s">
        <v>382</v>
      </c>
      <c r="C23" s="36"/>
      <c r="D23" s="36"/>
      <c r="E23" s="41"/>
      <c r="F23" s="41"/>
      <c r="G23" s="38"/>
      <c r="H23" s="38"/>
      <c r="I23" s="38"/>
      <c r="J23" s="38"/>
      <c r="K23" s="38"/>
      <c r="L23" s="38"/>
      <c r="M23" s="30">
        <f aca="true" t="shared" si="3" ref="M23:N25">SUM(E23,G23,I23,K23)</f>
        <v>0</v>
      </c>
      <c r="N23" s="30">
        <f t="shared" si="3"/>
        <v>0</v>
      </c>
    </row>
    <row r="24" spans="1:14" ht="15.75">
      <c r="A24" s="11" t="s">
        <v>381</v>
      </c>
      <c r="B24" s="42" t="s">
        <v>380</v>
      </c>
      <c r="C24" s="41"/>
      <c r="D24" s="41"/>
      <c r="E24" s="41"/>
      <c r="F24" s="41"/>
      <c r="G24" s="38">
        <v>0</v>
      </c>
      <c r="H24" s="38">
        <v>36885</v>
      </c>
      <c r="I24" s="38"/>
      <c r="J24" s="38"/>
      <c r="K24" s="38"/>
      <c r="L24" s="38">
        <v>36885</v>
      </c>
      <c r="M24" s="30">
        <f t="shared" si="3"/>
        <v>0</v>
      </c>
      <c r="N24" s="30">
        <f t="shared" si="3"/>
        <v>73770</v>
      </c>
    </row>
    <row r="25" spans="1:14" ht="15.75">
      <c r="A25" s="19" t="s">
        <v>379</v>
      </c>
      <c r="B25" s="42" t="s">
        <v>378</v>
      </c>
      <c r="C25" s="41"/>
      <c r="D25" s="41"/>
      <c r="E25" s="41"/>
      <c r="F25" s="41"/>
      <c r="G25" s="38"/>
      <c r="H25" s="38"/>
      <c r="I25" s="38">
        <v>0</v>
      </c>
      <c r="J25" s="38">
        <v>228000</v>
      </c>
      <c r="K25" s="38"/>
      <c r="L25" s="38"/>
      <c r="M25" s="30">
        <f t="shared" si="3"/>
        <v>0</v>
      </c>
      <c r="N25" s="30">
        <f t="shared" si="3"/>
        <v>228000</v>
      </c>
    </row>
    <row r="26" spans="1:14" ht="15.75">
      <c r="A26" s="7" t="s">
        <v>377</v>
      </c>
      <c r="B26" s="39" t="s">
        <v>376</v>
      </c>
      <c r="C26" s="36">
        <f aca="true" t="shared" si="4" ref="C26:N26">SUM(C23:C25)</f>
        <v>0</v>
      </c>
      <c r="D26" s="36">
        <f t="shared" si="4"/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 t="shared" si="4"/>
        <v>36885</v>
      </c>
      <c r="I26" s="36">
        <f t="shared" si="4"/>
        <v>0</v>
      </c>
      <c r="J26" s="36">
        <f t="shared" si="4"/>
        <v>228000</v>
      </c>
      <c r="K26" s="36">
        <f t="shared" si="4"/>
        <v>0</v>
      </c>
      <c r="L26" s="36">
        <f t="shared" si="4"/>
        <v>36885</v>
      </c>
      <c r="M26" s="36">
        <f t="shared" si="4"/>
        <v>0</v>
      </c>
      <c r="N26" s="36">
        <f t="shared" si="4"/>
        <v>301770</v>
      </c>
    </row>
    <row r="27" spans="1:14" ht="15.75">
      <c r="A27" s="51" t="s">
        <v>375</v>
      </c>
      <c r="B27" s="39" t="s">
        <v>374</v>
      </c>
      <c r="C27" s="36">
        <f aca="true" t="shared" si="5" ref="C27:N27">SUM(C22,C26)</f>
        <v>0</v>
      </c>
      <c r="D27" s="36">
        <f t="shared" si="5"/>
        <v>0</v>
      </c>
      <c r="E27" s="36">
        <f t="shared" si="5"/>
        <v>6457000</v>
      </c>
      <c r="F27" s="36">
        <f t="shared" si="5"/>
        <v>6457000</v>
      </c>
      <c r="G27" s="36">
        <f t="shared" si="5"/>
        <v>17541000</v>
      </c>
      <c r="H27" s="36">
        <f t="shared" si="5"/>
        <v>17875930</v>
      </c>
      <c r="I27" s="36">
        <f t="shared" si="5"/>
        <v>5559000</v>
      </c>
      <c r="J27" s="36">
        <f t="shared" si="5"/>
        <v>6309293</v>
      </c>
      <c r="K27" s="36">
        <f t="shared" si="5"/>
        <v>10456000</v>
      </c>
      <c r="L27" s="36">
        <f t="shared" si="5"/>
        <v>10838571</v>
      </c>
      <c r="M27" s="36">
        <f t="shared" si="5"/>
        <v>40013000</v>
      </c>
      <c r="N27" s="36">
        <f t="shared" si="5"/>
        <v>41480794</v>
      </c>
    </row>
    <row r="28" spans="1:14" ht="15.75">
      <c r="A28" s="7" t="s">
        <v>373</v>
      </c>
      <c r="B28" s="39" t="s">
        <v>372</v>
      </c>
      <c r="C28" s="36"/>
      <c r="D28" s="36"/>
      <c r="E28" s="36">
        <v>1392000</v>
      </c>
      <c r="F28" s="36">
        <v>1392000</v>
      </c>
      <c r="G28" s="45">
        <v>3757000</v>
      </c>
      <c r="H28" s="45">
        <v>3796002</v>
      </c>
      <c r="I28" s="45">
        <v>1232000</v>
      </c>
      <c r="J28" s="45">
        <v>1385405</v>
      </c>
      <c r="K28" s="45">
        <v>2321000</v>
      </c>
      <c r="L28" s="45">
        <v>2502844</v>
      </c>
      <c r="M28" s="50">
        <f aca="true" t="shared" si="6" ref="M28:N31">SUM(E28,G28,I28,K28)</f>
        <v>8702000</v>
      </c>
      <c r="N28" s="50">
        <f t="shared" si="6"/>
        <v>9076251</v>
      </c>
    </row>
    <row r="29" spans="1:14" ht="15.75">
      <c r="A29" s="11" t="s">
        <v>371</v>
      </c>
      <c r="B29" s="42" t="s">
        <v>370</v>
      </c>
      <c r="C29" s="36"/>
      <c r="D29" s="36"/>
      <c r="E29" s="41">
        <v>30000</v>
      </c>
      <c r="F29" s="41">
        <v>30000</v>
      </c>
      <c r="G29" s="38"/>
      <c r="H29" s="38"/>
      <c r="I29" s="38"/>
      <c r="J29" s="38"/>
      <c r="K29" s="38"/>
      <c r="L29" s="38">
        <v>36000</v>
      </c>
      <c r="M29" s="30">
        <f t="shared" si="6"/>
        <v>30000</v>
      </c>
      <c r="N29" s="30">
        <f t="shared" si="6"/>
        <v>66000</v>
      </c>
    </row>
    <row r="30" spans="1:14" ht="15.75">
      <c r="A30" s="11" t="s">
        <v>369</v>
      </c>
      <c r="B30" s="42" t="s">
        <v>368</v>
      </c>
      <c r="C30" s="41"/>
      <c r="D30" s="41"/>
      <c r="E30" s="41">
        <v>100000</v>
      </c>
      <c r="F30" s="41">
        <v>100000</v>
      </c>
      <c r="G30" s="38">
        <v>200000</v>
      </c>
      <c r="H30" s="38">
        <v>100000</v>
      </c>
      <c r="I30" s="38">
        <v>0</v>
      </c>
      <c r="J30" s="38">
        <v>40000</v>
      </c>
      <c r="K30" s="38">
        <v>1126000</v>
      </c>
      <c r="L30" s="38">
        <v>337800</v>
      </c>
      <c r="M30" s="30">
        <f t="shared" si="6"/>
        <v>1426000</v>
      </c>
      <c r="N30" s="30">
        <f t="shared" si="6"/>
        <v>577800</v>
      </c>
    </row>
    <row r="31" spans="1:14" ht="15.75">
      <c r="A31" s="11" t="s">
        <v>367</v>
      </c>
      <c r="B31" s="42" t="s">
        <v>366</v>
      </c>
      <c r="C31" s="41"/>
      <c r="D31" s="41"/>
      <c r="E31" s="41"/>
      <c r="F31" s="41"/>
      <c r="G31" s="38"/>
      <c r="H31" s="38"/>
      <c r="I31" s="38"/>
      <c r="J31" s="38"/>
      <c r="K31" s="38"/>
      <c r="L31" s="38"/>
      <c r="M31" s="30">
        <f t="shared" si="6"/>
        <v>0</v>
      </c>
      <c r="N31" s="30">
        <f t="shared" si="6"/>
        <v>0</v>
      </c>
    </row>
    <row r="32" spans="1:14" ht="15.75">
      <c r="A32" s="7" t="s">
        <v>365</v>
      </c>
      <c r="B32" s="39" t="s">
        <v>364</v>
      </c>
      <c r="C32" s="36">
        <f aca="true" t="shared" si="7" ref="C32:N32">SUM(C29:C31)</f>
        <v>0</v>
      </c>
      <c r="D32" s="36">
        <f t="shared" si="7"/>
        <v>0</v>
      </c>
      <c r="E32" s="36">
        <f t="shared" si="7"/>
        <v>130000</v>
      </c>
      <c r="F32" s="36">
        <f t="shared" si="7"/>
        <v>130000</v>
      </c>
      <c r="G32" s="36">
        <f t="shared" si="7"/>
        <v>200000</v>
      </c>
      <c r="H32" s="36">
        <f t="shared" si="7"/>
        <v>100000</v>
      </c>
      <c r="I32" s="36">
        <f t="shared" si="7"/>
        <v>0</v>
      </c>
      <c r="J32" s="36">
        <f t="shared" si="7"/>
        <v>40000</v>
      </c>
      <c r="K32" s="36">
        <f t="shared" si="7"/>
        <v>1126000</v>
      </c>
      <c r="L32" s="36">
        <f t="shared" si="7"/>
        <v>373800</v>
      </c>
      <c r="M32" s="36">
        <f t="shared" si="7"/>
        <v>1456000</v>
      </c>
      <c r="N32" s="36">
        <f t="shared" si="7"/>
        <v>643800</v>
      </c>
    </row>
    <row r="33" spans="1:14" ht="15.75">
      <c r="A33" s="11" t="s">
        <v>363</v>
      </c>
      <c r="B33" s="42" t="s">
        <v>362</v>
      </c>
      <c r="C33" s="36"/>
      <c r="D33" s="36"/>
      <c r="E33" s="41">
        <v>155000</v>
      </c>
      <c r="F33" s="41">
        <v>175000</v>
      </c>
      <c r="G33" s="38">
        <v>0</v>
      </c>
      <c r="H33" s="38">
        <v>155000</v>
      </c>
      <c r="I33" s="38">
        <v>0</v>
      </c>
      <c r="J33" s="38">
        <v>60000</v>
      </c>
      <c r="K33" s="38">
        <v>120000</v>
      </c>
      <c r="L33" s="38">
        <v>292000</v>
      </c>
      <c r="M33" s="30">
        <f>SUM(E33,G33,I33,K33)</f>
        <v>275000</v>
      </c>
      <c r="N33" s="30">
        <f>SUM(F33,H33,J33,L33)</f>
        <v>682000</v>
      </c>
    </row>
    <row r="34" spans="1:14" ht="15" customHeight="1">
      <c r="A34" s="11" t="s">
        <v>361</v>
      </c>
      <c r="B34" s="42" t="s">
        <v>360</v>
      </c>
      <c r="C34" s="41"/>
      <c r="D34" s="41"/>
      <c r="E34" s="41">
        <v>84000</v>
      </c>
      <c r="F34" s="41">
        <v>84000</v>
      </c>
      <c r="G34" s="38">
        <v>144000</v>
      </c>
      <c r="H34" s="38">
        <v>219000</v>
      </c>
      <c r="I34" s="38"/>
      <c r="J34" s="38"/>
      <c r="K34" s="38">
        <v>120000</v>
      </c>
      <c r="L34" s="38">
        <v>140000</v>
      </c>
      <c r="M34" s="30">
        <f>SUM(E34,G34,I34,K34)</f>
        <v>348000</v>
      </c>
      <c r="N34" s="30">
        <f>SUM(F34,H34,J34,L34)</f>
        <v>443000</v>
      </c>
    </row>
    <row r="35" spans="1:14" ht="15.75">
      <c r="A35" s="7" t="s">
        <v>359</v>
      </c>
      <c r="B35" s="39" t="s">
        <v>358</v>
      </c>
      <c r="C35" s="36">
        <f aca="true" t="shared" si="8" ref="C35:N35">SUM(C33:C34)</f>
        <v>0</v>
      </c>
      <c r="D35" s="36">
        <f t="shared" si="8"/>
        <v>0</v>
      </c>
      <c r="E35" s="36">
        <f t="shared" si="8"/>
        <v>239000</v>
      </c>
      <c r="F35" s="36">
        <f t="shared" si="8"/>
        <v>259000</v>
      </c>
      <c r="G35" s="36">
        <f t="shared" si="8"/>
        <v>144000</v>
      </c>
      <c r="H35" s="36">
        <f t="shared" si="8"/>
        <v>374000</v>
      </c>
      <c r="I35" s="36">
        <f t="shared" si="8"/>
        <v>0</v>
      </c>
      <c r="J35" s="36">
        <f t="shared" si="8"/>
        <v>60000</v>
      </c>
      <c r="K35" s="36">
        <f t="shared" si="8"/>
        <v>240000</v>
      </c>
      <c r="L35" s="36">
        <f t="shared" si="8"/>
        <v>432000</v>
      </c>
      <c r="M35" s="36">
        <f t="shared" si="8"/>
        <v>623000</v>
      </c>
      <c r="N35" s="36">
        <f t="shared" si="8"/>
        <v>1125000</v>
      </c>
    </row>
    <row r="36" spans="1:14" ht="15.75">
      <c r="A36" s="11" t="s">
        <v>357</v>
      </c>
      <c r="B36" s="42" t="s">
        <v>356</v>
      </c>
      <c r="C36" s="36"/>
      <c r="D36" s="36"/>
      <c r="E36" s="41">
        <v>0</v>
      </c>
      <c r="F36" s="41">
        <v>0</v>
      </c>
      <c r="G36" s="38">
        <v>1200000</v>
      </c>
      <c r="H36" s="38">
        <v>1070000</v>
      </c>
      <c r="I36" s="38"/>
      <c r="J36" s="38"/>
      <c r="K36" s="38">
        <v>1106000</v>
      </c>
      <c r="L36" s="38">
        <v>958000</v>
      </c>
      <c r="M36" s="30">
        <f aca="true" t="shared" si="9" ref="M36:N42">SUM(E36,G36,I36,K36)</f>
        <v>2306000</v>
      </c>
      <c r="N36" s="30">
        <f t="shared" si="9"/>
        <v>2028000</v>
      </c>
    </row>
    <row r="37" spans="1:14" ht="15.75">
      <c r="A37" s="11" t="s">
        <v>355</v>
      </c>
      <c r="B37" s="42" t="s">
        <v>354</v>
      </c>
      <c r="C37" s="41"/>
      <c r="D37" s="41"/>
      <c r="E37" s="41"/>
      <c r="F37" s="41"/>
      <c r="G37" s="38"/>
      <c r="H37" s="38"/>
      <c r="I37" s="38"/>
      <c r="J37" s="38"/>
      <c r="K37" s="38"/>
      <c r="L37" s="38"/>
      <c r="M37" s="30">
        <f t="shared" si="9"/>
        <v>0</v>
      </c>
      <c r="N37" s="30">
        <f t="shared" si="9"/>
        <v>0</v>
      </c>
    </row>
    <row r="38" spans="1:14" ht="15.75">
      <c r="A38" s="11" t="s">
        <v>353</v>
      </c>
      <c r="B38" s="42" t="s">
        <v>352</v>
      </c>
      <c r="C38" s="41"/>
      <c r="D38" s="41"/>
      <c r="E38" s="41"/>
      <c r="F38" s="41"/>
      <c r="G38" s="38"/>
      <c r="H38" s="38"/>
      <c r="I38" s="38"/>
      <c r="J38" s="38"/>
      <c r="K38" s="38"/>
      <c r="L38" s="38"/>
      <c r="M38" s="30">
        <f t="shared" si="9"/>
        <v>0</v>
      </c>
      <c r="N38" s="30">
        <f t="shared" si="9"/>
        <v>0</v>
      </c>
    </row>
    <row r="39" spans="1:14" ht="15.75">
      <c r="A39" s="11" t="s">
        <v>351</v>
      </c>
      <c r="B39" s="42" t="s">
        <v>350</v>
      </c>
      <c r="C39" s="41"/>
      <c r="D39" s="41"/>
      <c r="E39" s="41">
        <v>0</v>
      </c>
      <c r="F39" s="41">
        <v>59000</v>
      </c>
      <c r="G39" s="38"/>
      <c r="H39" s="38"/>
      <c r="I39" s="38"/>
      <c r="J39" s="38"/>
      <c r="K39" s="38">
        <v>0</v>
      </c>
      <c r="L39" s="38">
        <v>299000</v>
      </c>
      <c r="M39" s="30">
        <f t="shared" si="9"/>
        <v>0</v>
      </c>
      <c r="N39" s="30">
        <f t="shared" si="9"/>
        <v>358000</v>
      </c>
    </row>
    <row r="40" spans="1:14" ht="15.75">
      <c r="A40" s="49" t="s">
        <v>349</v>
      </c>
      <c r="B40" s="42" t="s">
        <v>348</v>
      </c>
      <c r="C40" s="41"/>
      <c r="D40" s="41"/>
      <c r="E40" s="41"/>
      <c r="F40" s="41"/>
      <c r="G40" s="38"/>
      <c r="H40" s="38"/>
      <c r="I40" s="38"/>
      <c r="J40" s="38"/>
      <c r="K40" s="38"/>
      <c r="L40" s="38"/>
      <c r="M40" s="30">
        <f t="shared" si="9"/>
        <v>0</v>
      </c>
      <c r="N40" s="30">
        <f t="shared" si="9"/>
        <v>0</v>
      </c>
    </row>
    <row r="41" spans="1:14" ht="15.75">
      <c r="A41" s="19" t="s">
        <v>347</v>
      </c>
      <c r="B41" s="42" t="s">
        <v>346</v>
      </c>
      <c r="C41" s="41"/>
      <c r="D41" s="41"/>
      <c r="E41" s="41"/>
      <c r="F41" s="41"/>
      <c r="G41" s="38"/>
      <c r="H41" s="38"/>
      <c r="I41" s="38"/>
      <c r="J41" s="38"/>
      <c r="K41" s="38"/>
      <c r="L41" s="38"/>
      <c r="M41" s="30">
        <f t="shared" si="9"/>
        <v>0</v>
      </c>
      <c r="N41" s="30">
        <f t="shared" si="9"/>
        <v>0</v>
      </c>
    </row>
    <row r="42" spans="1:14" ht="15.75">
      <c r="A42" s="11" t="s">
        <v>345</v>
      </c>
      <c r="B42" s="42" t="s">
        <v>344</v>
      </c>
      <c r="C42" s="41"/>
      <c r="D42" s="41"/>
      <c r="E42" s="41">
        <v>0</v>
      </c>
      <c r="F42" s="41">
        <v>41000</v>
      </c>
      <c r="G42" s="38">
        <v>0</v>
      </c>
      <c r="H42" s="38">
        <v>159000</v>
      </c>
      <c r="I42" s="38">
        <v>0</v>
      </c>
      <c r="J42" s="38">
        <v>0</v>
      </c>
      <c r="K42" s="38">
        <v>0</v>
      </c>
      <c r="L42" s="38">
        <v>245000</v>
      </c>
      <c r="M42" s="30">
        <f t="shared" si="9"/>
        <v>0</v>
      </c>
      <c r="N42" s="30">
        <f t="shared" si="9"/>
        <v>445000</v>
      </c>
    </row>
    <row r="43" spans="1:14" ht="15.75">
      <c r="A43" s="7" t="s">
        <v>343</v>
      </c>
      <c r="B43" s="39" t="s">
        <v>342</v>
      </c>
      <c r="C43" s="36">
        <f aca="true" t="shared" si="10" ref="C43:N43">SUM(C36:C42)</f>
        <v>0</v>
      </c>
      <c r="D43" s="36">
        <f t="shared" si="10"/>
        <v>0</v>
      </c>
      <c r="E43" s="36">
        <f t="shared" si="10"/>
        <v>0</v>
      </c>
      <c r="F43" s="36">
        <f t="shared" si="10"/>
        <v>100000</v>
      </c>
      <c r="G43" s="36">
        <f t="shared" si="10"/>
        <v>1200000</v>
      </c>
      <c r="H43" s="36">
        <f t="shared" si="10"/>
        <v>1229000</v>
      </c>
      <c r="I43" s="36">
        <f t="shared" si="10"/>
        <v>0</v>
      </c>
      <c r="J43" s="36">
        <f t="shared" si="10"/>
        <v>0</v>
      </c>
      <c r="K43" s="36">
        <f t="shared" si="10"/>
        <v>1106000</v>
      </c>
      <c r="L43" s="36">
        <f t="shared" si="10"/>
        <v>1502000</v>
      </c>
      <c r="M43" s="36">
        <f t="shared" si="10"/>
        <v>2306000</v>
      </c>
      <c r="N43" s="36">
        <f t="shared" si="10"/>
        <v>2831000</v>
      </c>
    </row>
    <row r="44" spans="1:14" ht="15.75">
      <c r="A44" s="11" t="s">
        <v>341</v>
      </c>
      <c r="B44" s="42" t="s">
        <v>340</v>
      </c>
      <c r="C44" s="36"/>
      <c r="D44" s="36"/>
      <c r="E44" s="41">
        <v>662000</v>
      </c>
      <c r="F44" s="41">
        <v>682000</v>
      </c>
      <c r="G44" s="38">
        <v>205000</v>
      </c>
      <c r="H44" s="38">
        <v>390000</v>
      </c>
      <c r="I44" s="38"/>
      <c r="J44" s="38"/>
      <c r="K44" s="38">
        <v>475000</v>
      </c>
      <c r="L44" s="38">
        <v>581000</v>
      </c>
      <c r="M44" s="30">
        <f>SUM(E44,G44,I44,K44)</f>
        <v>1342000</v>
      </c>
      <c r="N44" s="30">
        <f>SUM(F44,H44,J44,L44)</f>
        <v>1653000</v>
      </c>
    </row>
    <row r="45" spans="1:14" ht="15.75">
      <c r="A45" s="11" t="s">
        <v>339</v>
      </c>
      <c r="B45" s="42" t="s">
        <v>338</v>
      </c>
      <c r="C45" s="41"/>
      <c r="D45" s="41"/>
      <c r="E45" s="41"/>
      <c r="F45" s="41"/>
      <c r="G45" s="38"/>
      <c r="H45" s="38"/>
      <c r="I45" s="38"/>
      <c r="J45" s="38"/>
      <c r="K45" s="38"/>
      <c r="L45" s="38"/>
      <c r="M45" s="30">
        <f>SUM(E45,G45,I45,K45)</f>
        <v>0</v>
      </c>
      <c r="N45" s="30">
        <f>SUM(F45,H45,J45,L45)</f>
        <v>0</v>
      </c>
    </row>
    <row r="46" spans="1:14" ht="15.75">
      <c r="A46" s="7" t="s">
        <v>337</v>
      </c>
      <c r="B46" s="39" t="s">
        <v>336</v>
      </c>
      <c r="C46" s="36">
        <f aca="true" t="shared" si="11" ref="C46:N46">SUM(C44:C45)</f>
        <v>0</v>
      </c>
      <c r="D46" s="36">
        <f t="shared" si="11"/>
        <v>0</v>
      </c>
      <c r="E46" s="36">
        <f t="shared" si="11"/>
        <v>662000</v>
      </c>
      <c r="F46" s="36">
        <f t="shared" si="11"/>
        <v>682000</v>
      </c>
      <c r="G46" s="36">
        <f>SUM(G44:G45)</f>
        <v>205000</v>
      </c>
      <c r="H46" s="36">
        <f>SUM(H44:H45)</f>
        <v>390000</v>
      </c>
      <c r="I46" s="36">
        <f>SUM(I44:I45)</f>
        <v>0</v>
      </c>
      <c r="J46" s="36">
        <f>SUM(J44:J45)</f>
        <v>0</v>
      </c>
      <c r="K46" s="36">
        <f t="shared" si="11"/>
        <v>475000</v>
      </c>
      <c r="L46" s="36">
        <f t="shared" si="11"/>
        <v>581000</v>
      </c>
      <c r="M46" s="36">
        <f t="shared" si="11"/>
        <v>1342000</v>
      </c>
      <c r="N46" s="36">
        <f t="shared" si="11"/>
        <v>1653000</v>
      </c>
    </row>
    <row r="47" spans="1:14" ht="15.75">
      <c r="A47" s="11" t="s">
        <v>335</v>
      </c>
      <c r="B47" s="42" t="s">
        <v>334</v>
      </c>
      <c r="C47" s="36"/>
      <c r="D47" s="36"/>
      <c r="E47" s="41">
        <v>100000</v>
      </c>
      <c r="F47" s="41">
        <v>100000</v>
      </c>
      <c r="G47" s="41">
        <v>100000</v>
      </c>
      <c r="H47" s="41">
        <v>355000</v>
      </c>
      <c r="I47" s="41">
        <v>0</v>
      </c>
      <c r="J47" s="41">
        <v>10178</v>
      </c>
      <c r="K47" s="38">
        <v>657000</v>
      </c>
      <c r="L47" s="38">
        <v>508600</v>
      </c>
      <c r="M47" s="30">
        <f aca="true" t="shared" si="12" ref="M47:N51">SUM(E47,G47,I47,K47)</f>
        <v>857000</v>
      </c>
      <c r="N47" s="30">
        <f t="shared" si="12"/>
        <v>973778</v>
      </c>
    </row>
    <row r="48" spans="1:14" ht="15.75">
      <c r="A48" s="11" t="s">
        <v>333</v>
      </c>
      <c r="B48" s="42" t="s">
        <v>332</v>
      </c>
      <c r="C48" s="41"/>
      <c r="D48" s="41"/>
      <c r="E48" s="41"/>
      <c r="F48" s="41"/>
      <c r="G48" s="41"/>
      <c r="H48" s="41"/>
      <c r="I48" s="41"/>
      <c r="J48" s="41"/>
      <c r="K48" s="38"/>
      <c r="L48" s="38"/>
      <c r="M48" s="30">
        <f t="shared" si="12"/>
        <v>0</v>
      </c>
      <c r="N48" s="30">
        <f t="shared" si="12"/>
        <v>0</v>
      </c>
    </row>
    <row r="49" spans="1:14" ht="15.75">
      <c r="A49" s="11" t="s">
        <v>331</v>
      </c>
      <c r="B49" s="42" t="s">
        <v>330</v>
      </c>
      <c r="C49" s="41"/>
      <c r="D49" s="41"/>
      <c r="E49" s="41"/>
      <c r="F49" s="41"/>
      <c r="G49" s="41"/>
      <c r="H49" s="41"/>
      <c r="I49" s="41"/>
      <c r="J49" s="41"/>
      <c r="K49" s="38"/>
      <c r="L49" s="38"/>
      <c r="M49" s="30">
        <f t="shared" si="12"/>
        <v>0</v>
      </c>
      <c r="N49" s="30">
        <f t="shared" si="12"/>
        <v>0</v>
      </c>
    </row>
    <row r="50" spans="1:14" ht="15.75">
      <c r="A50" s="11" t="s">
        <v>329</v>
      </c>
      <c r="B50" s="42" t="s">
        <v>328</v>
      </c>
      <c r="C50" s="41"/>
      <c r="D50" s="41"/>
      <c r="E50" s="41">
        <v>220000</v>
      </c>
      <c r="F50" s="41">
        <v>55000</v>
      </c>
      <c r="G50" s="41">
        <v>55000</v>
      </c>
      <c r="H50" s="41">
        <v>0</v>
      </c>
      <c r="I50" s="41"/>
      <c r="J50" s="41">
        <v>0</v>
      </c>
      <c r="K50" s="38"/>
      <c r="L50" s="38"/>
      <c r="M50" s="30">
        <f t="shared" si="12"/>
        <v>275000</v>
      </c>
      <c r="N50" s="30">
        <f t="shared" si="12"/>
        <v>55000</v>
      </c>
    </row>
    <row r="51" spans="1:14" ht="15.75">
      <c r="A51" s="11" t="s">
        <v>327</v>
      </c>
      <c r="B51" s="42" t="s">
        <v>326</v>
      </c>
      <c r="C51" s="41"/>
      <c r="D51" s="41"/>
      <c r="E51" s="41">
        <v>0</v>
      </c>
      <c r="F51" s="41">
        <v>25000</v>
      </c>
      <c r="G51" s="41">
        <v>25000</v>
      </c>
      <c r="H51" s="41">
        <v>61000</v>
      </c>
      <c r="I51" s="41">
        <v>316000</v>
      </c>
      <c r="J51" s="41">
        <v>195000</v>
      </c>
      <c r="K51" s="38"/>
      <c r="L51" s="38">
        <v>2000</v>
      </c>
      <c r="M51" s="30">
        <f t="shared" si="12"/>
        <v>341000</v>
      </c>
      <c r="N51" s="30">
        <f t="shared" si="12"/>
        <v>283000</v>
      </c>
    </row>
    <row r="52" spans="1:14" ht="15.75">
      <c r="A52" s="7" t="s">
        <v>325</v>
      </c>
      <c r="B52" s="39" t="s">
        <v>324</v>
      </c>
      <c r="C52" s="36">
        <f aca="true" t="shared" si="13" ref="C52:N52">SUM(C47:C51)</f>
        <v>0</v>
      </c>
      <c r="D52" s="36">
        <f t="shared" si="13"/>
        <v>0</v>
      </c>
      <c r="E52" s="36">
        <f t="shared" si="13"/>
        <v>320000</v>
      </c>
      <c r="F52" s="36">
        <f t="shared" si="13"/>
        <v>180000</v>
      </c>
      <c r="G52" s="36">
        <f>SUM(G47:G51)</f>
        <v>180000</v>
      </c>
      <c r="H52" s="36">
        <f>SUM(H47:H51)</f>
        <v>416000</v>
      </c>
      <c r="I52" s="36">
        <f>SUM(I47:I51)</f>
        <v>316000</v>
      </c>
      <c r="J52" s="36">
        <f>SUM(J47:J51)</f>
        <v>205178</v>
      </c>
      <c r="K52" s="36">
        <f t="shared" si="13"/>
        <v>657000</v>
      </c>
      <c r="L52" s="36">
        <f t="shared" si="13"/>
        <v>510600</v>
      </c>
      <c r="M52" s="36">
        <f t="shared" si="13"/>
        <v>1473000</v>
      </c>
      <c r="N52" s="36">
        <f t="shared" si="13"/>
        <v>1311778</v>
      </c>
    </row>
    <row r="53" spans="1:14" ht="15.75">
      <c r="A53" s="7" t="s">
        <v>323</v>
      </c>
      <c r="B53" s="39" t="s">
        <v>322</v>
      </c>
      <c r="C53" s="36">
        <f aca="true" t="shared" si="14" ref="C53:N53">SUM(C32,C35,C43,C46,C52)</f>
        <v>0</v>
      </c>
      <c r="D53" s="36">
        <f t="shared" si="14"/>
        <v>0</v>
      </c>
      <c r="E53" s="36">
        <f t="shared" si="14"/>
        <v>1351000</v>
      </c>
      <c r="F53" s="36">
        <f t="shared" si="14"/>
        <v>1351000</v>
      </c>
      <c r="G53" s="36">
        <f>SUM(G32,G35,G43,G46,G52)</f>
        <v>1929000</v>
      </c>
      <c r="H53" s="36">
        <f>SUM(H32,H35,H43,H46,H52)</f>
        <v>2509000</v>
      </c>
      <c r="I53" s="36">
        <f>SUM(I32,I35,I43,I46,I52)</f>
        <v>316000</v>
      </c>
      <c r="J53" s="36">
        <f>SUM(J32,J35,J43,J46,J52)</f>
        <v>305178</v>
      </c>
      <c r="K53" s="36">
        <f t="shared" si="14"/>
        <v>3604000</v>
      </c>
      <c r="L53" s="36">
        <f t="shared" si="14"/>
        <v>3399400</v>
      </c>
      <c r="M53" s="36">
        <f t="shared" si="14"/>
        <v>7200000</v>
      </c>
      <c r="N53" s="36">
        <f t="shared" si="14"/>
        <v>7564578</v>
      </c>
    </row>
    <row r="54" spans="1:14" ht="15.75">
      <c r="A54" s="13" t="s">
        <v>321</v>
      </c>
      <c r="B54" s="42" t="s">
        <v>320</v>
      </c>
      <c r="C54" s="36"/>
      <c r="D54" s="36"/>
      <c r="E54" s="41"/>
      <c r="F54" s="41"/>
      <c r="G54" s="41"/>
      <c r="H54" s="41"/>
      <c r="I54" s="41"/>
      <c r="J54" s="41"/>
      <c r="K54" s="38"/>
      <c r="L54" s="38"/>
      <c r="M54" s="30">
        <f aca="true" t="shared" si="15" ref="M54:N61">SUM(E54,G54,I54,K54)</f>
        <v>0</v>
      </c>
      <c r="N54" s="30">
        <f t="shared" si="15"/>
        <v>0</v>
      </c>
    </row>
    <row r="55" spans="1:14" ht="15.75">
      <c r="A55" s="13" t="s">
        <v>319</v>
      </c>
      <c r="B55" s="42" t="s">
        <v>318</v>
      </c>
      <c r="C55" s="41"/>
      <c r="D55" s="41"/>
      <c r="E55" s="41"/>
      <c r="F55" s="41"/>
      <c r="G55" s="41"/>
      <c r="H55" s="41"/>
      <c r="I55" s="41"/>
      <c r="J55" s="41"/>
      <c r="K55" s="38"/>
      <c r="L55" s="38"/>
      <c r="M55" s="30">
        <f t="shared" si="15"/>
        <v>0</v>
      </c>
      <c r="N55" s="30">
        <f t="shared" si="15"/>
        <v>0</v>
      </c>
    </row>
    <row r="56" spans="1:14" ht="15.75">
      <c r="A56" s="48" t="s">
        <v>317</v>
      </c>
      <c r="B56" s="42" t="s">
        <v>316</v>
      </c>
      <c r="C56" s="41"/>
      <c r="D56" s="41"/>
      <c r="E56" s="41"/>
      <c r="F56" s="41"/>
      <c r="G56" s="41"/>
      <c r="H56" s="41"/>
      <c r="I56" s="41"/>
      <c r="J56" s="41"/>
      <c r="K56" s="38"/>
      <c r="L56" s="38"/>
      <c r="M56" s="30">
        <f t="shared" si="15"/>
        <v>0</v>
      </c>
      <c r="N56" s="30">
        <f t="shared" si="15"/>
        <v>0</v>
      </c>
    </row>
    <row r="57" spans="1:14" ht="15.75">
      <c r="A57" s="48" t="s">
        <v>315</v>
      </c>
      <c r="B57" s="42" t="s">
        <v>314</v>
      </c>
      <c r="C57" s="41"/>
      <c r="D57" s="41"/>
      <c r="E57" s="41"/>
      <c r="F57" s="41"/>
      <c r="G57" s="41"/>
      <c r="H57" s="41"/>
      <c r="I57" s="41"/>
      <c r="J57" s="41"/>
      <c r="K57" s="38"/>
      <c r="L57" s="38"/>
      <c r="M57" s="30">
        <f t="shared" si="15"/>
        <v>0</v>
      </c>
      <c r="N57" s="30">
        <f t="shared" si="15"/>
        <v>0</v>
      </c>
    </row>
    <row r="58" spans="1:14" ht="15.75">
      <c r="A58" s="48" t="s">
        <v>313</v>
      </c>
      <c r="B58" s="42" t="s">
        <v>312</v>
      </c>
      <c r="C58" s="41"/>
      <c r="D58" s="41"/>
      <c r="E58" s="41"/>
      <c r="F58" s="41"/>
      <c r="G58" s="41"/>
      <c r="H58" s="41"/>
      <c r="I58" s="41"/>
      <c r="J58" s="41"/>
      <c r="K58" s="38"/>
      <c r="L58" s="38"/>
      <c r="M58" s="30">
        <f t="shared" si="15"/>
        <v>0</v>
      </c>
      <c r="N58" s="30">
        <f t="shared" si="15"/>
        <v>0</v>
      </c>
    </row>
    <row r="59" spans="1:14" ht="15.75">
      <c r="A59" s="13" t="s">
        <v>311</v>
      </c>
      <c r="B59" s="42" t="s">
        <v>310</v>
      </c>
      <c r="C59" s="41"/>
      <c r="D59" s="41"/>
      <c r="E59" s="41"/>
      <c r="F59" s="41"/>
      <c r="G59" s="41"/>
      <c r="H59" s="41"/>
      <c r="I59" s="41"/>
      <c r="J59" s="41"/>
      <c r="K59" s="38"/>
      <c r="L59" s="38"/>
      <c r="M59" s="30">
        <f t="shared" si="15"/>
        <v>0</v>
      </c>
      <c r="N59" s="30">
        <f t="shared" si="15"/>
        <v>0</v>
      </c>
    </row>
    <row r="60" spans="1:14" ht="15.75">
      <c r="A60" s="13" t="s">
        <v>309</v>
      </c>
      <c r="B60" s="42" t="s">
        <v>308</v>
      </c>
      <c r="C60" s="41"/>
      <c r="D60" s="41"/>
      <c r="E60" s="41"/>
      <c r="F60" s="41"/>
      <c r="G60" s="41"/>
      <c r="H60" s="41"/>
      <c r="I60" s="41"/>
      <c r="J60" s="41"/>
      <c r="K60" s="38"/>
      <c r="L60" s="38"/>
      <c r="M60" s="30">
        <f t="shared" si="15"/>
        <v>0</v>
      </c>
      <c r="N60" s="30">
        <f t="shared" si="15"/>
        <v>0</v>
      </c>
    </row>
    <row r="61" spans="1:14" ht="15.75">
      <c r="A61" s="13" t="s">
        <v>307</v>
      </c>
      <c r="B61" s="42" t="s">
        <v>306</v>
      </c>
      <c r="C61" s="41"/>
      <c r="D61" s="41"/>
      <c r="E61" s="41"/>
      <c r="F61" s="41"/>
      <c r="G61" s="41"/>
      <c r="H61" s="41"/>
      <c r="I61" s="41"/>
      <c r="J61" s="41"/>
      <c r="K61" s="38"/>
      <c r="L61" s="38"/>
      <c r="M61" s="30">
        <f t="shared" si="15"/>
        <v>0</v>
      </c>
      <c r="N61" s="30">
        <f t="shared" si="15"/>
        <v>0</v>
      </c>
    </row>
    <row r="62" spans="1:14" ht="15.75">
      <c r="A62" s="8" t="s">
        <v>305</v>
      </c>
      <c r="B62" s="39" t="s">
        <v>304</v>
      </c>
      <c r="C62" s="36">
        <f aca="true" t="shared" si="16" ref="C62:N62">SUM(C54:C61)</f>
        <v>0</v>
      </c>
      <c r="D62" s="36">
        <f t="shared" si="16"/>
        <v>0</v>
      </c>
      <c r="E62" s="36">
        <f t="shared" si="16"/>
        <v>0</v>
      </c>
      <c r="F62" s="36">
        <f t="shared" si="16"/>
        <v>0</v>
      </c>
      <c r="G62" s="36">
        <f>SUM(G54:G61)</f>
        <v>0</v>
      </c>
      <c r="H62" s="36">
        <f>SUM(H54:H61)</f>
        <v>0</v>
      </c>
      <c r="I62" s="36">
        <f>SUM(I54:I61)</f>
        <v>0</v>
      </c>
      <c r="J62" s="36">
        <f>SUM(J54:J61)</f>
        <v>0</v>
      </c>
      <c r="K62" s="36">
        <f t="shared" si="16"/>
        <v>0</v>
      </c>
      <c r="L62" s="36">
        <f t="shared" si="16"/>
        <v>0</v>
      </c>
      <c r="M62" s="36">
        <f t="shared" si="16"/>
        <v>0</v>
      </c>
      <c r="N62" s="36">
        <f t="shared" si="16"/>
        <v>0</v>
      </c>
    </row>
    <row r="63" spans="1:14" ht="15.75">
      <c r="A63" s="47" t="s">
        <v>303</v>
      </c>
      <c r="B63" s="42" t="s">
        <v>302</v>
      </c>
      <c r="C63" s="36"/>
      <c r="D63" s="36"/>
      <c r="E63" s="41"/>
      <c r="F63" s="41"/>
      <c r="G63" s="41"/>
      <c r="H63" s="41"/>
      <c r="I63" s="41"/>
      <c r="J63" s="41"/>
      <c r="K63" s="38"/>
      <c r="L63" s="38"/>
      <c r="M63" s="30">
        <f aca="true" t="shared" si="17" ref="M63:M75">SUM(E63,G63,I63,K63)</f>
        <v>0</v>
      </c>
      <c r="N63" s="30">
        <f aca="true" t="shared" si="18" ref="N63:N75">SUM(F63,H63,J63,L63)</f>
        <v>0</v>
      </c>
    </row>
    <row r="64" spans="1:14" ht="15.75">
      <c r="A64" s="47" t="s">
        <v>301</v>
      </c>
      <c r="B64" s="42" t="s">
        <v>300</v>
      </c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30">
        <f t="shared" si="17"/>
        <v>0</v>
      </c>
      <c r="N64" s="30">
        <f t="shared" si="18"/>
        <v>0</v>
      </c>
    </row>
    <row r="65" spans="1:14" ht="29.25" customHeight="1">
      <c r="A65" s="47" t="s">
        <v>299</v>
      </c>
      <c r="B65" s="42" t="s">
        <v>298</v>
      </c>
      <c r="C65" s="41"/>
      <c r="D65" s="41"/>
      <c r="E65" s="41"/>
      <c r="F65" s="41"/>
      <c r="G65" s="41"/>
      <c r="H65" s="41"/>
      <c r="I65" s="41"/>
      <c r="J65" s="41"/>
      <c r="K65" s="38"/>
      <c r="L65" s="38"/>
      <c r="M65" s="30">
        <f t="shared" si="17"/>
        <v>0</v>
      </c>
      <c r="N65" s="30">
        <f t="shared" si="18"/>
        <v>0</v>
      </c>
    </row>
    <row r="66" spans="1:14" ht="15.75">
      <c r="A66" s="47" t="s">
        <v>297</v>
      </c>
      <c r="B66" s="42" t="s">
        <v>296</v>
      </c>
      <c r="C66" s="41"/>
      <c r="D66" s="41"/>
      <c r="E66" s="41"/>
      <c r="F66" s="41"/>
      <c r="G66" s="41"/>
      <c r="H66" s="41"/>
      <c r="I66" s="41"/>
      <c r="J66" s="41"/>
      <c r="K66" s="38"/>
      <c r="L66" s="38"/>
      <c r="M66" s="30">
        <f t="shared" si="17"/>
        <v>0</v>
      </c>
      <c r="N66" s="30">
        <f t="shared" si="18"/>
        <v>0</v>
      </c>
    </row>
    <row r="67" spans="1:14" ht="15.75">
      <c r="A67" s="47" t="s">
        <v>295</v>
      </c>
      <c r="B67" s="42" t="s">
        <v>294</v>
      </c>
      <c r="C67" s="41"/>
      <c r="D67" s="41"/>
      <c r="E67" s="41"/>
      <c r="F67" s="41"/>
      <c r="G67" s="41"/>
      <c r="H67" s="41"/>
      <c r="I67" s="41"/>
      <c r="J67" s="41"/>
      <c r="K67" s="38"/>
      <c r="L67" s="38"/>
      <c r="M67" s="30">
        <f t="shared" si="17"/>
        <v>0</v>
      </c>
      <c r="N67" s="30">
        <f t="shared" si="18"/>
        <v>0</v>
      </c>
    </row>
    <row r="68" spans="1:14" ht="15.75">
      <c r="A68" s="47" t="s">
        <v>293</v>
      </c>
      <c r="B68" s="42" t="s">
        <v>292</v>
      </c>
      <c r="C68" s="41"/>
      <c r="D68" s="41"/>
      <c r="E68" s="41"/>
      <c r="F68" s="41"/>
      <c r="G68" s="41"/>
      <c r="H68" s="41"/>
      <c r="I68" s="41"/>
      <c r="J68" s="41"/>
      <c r="K68" s="38"/>
      <c r="L68" s="38"/>
      <c r="M68" s="30">
        <f t="shared" si="17"/>
        <v>0</v>
      </c>
      <c r="N68" s="30">
        <f t="shared" si="18"/>
        <v>0</v>
      </c>
    </row>
    <row r="69" spans="1:14" ht="15.75">
      <c r="A69" s="47" t="s">
        <v>291</v>
      </c>
      <c r="B69" s="42" t="s">
        <v>290</v>
      </c>
      <c r="C69" s="41"/>
      <c r="D69" s="41"/>
      <c r="E69" s="41"/>
      <c r="F69" s="41"/>
      <c r="G69" s="41"/>
      <c r="H69" s="41"/>
      <c r="I69" s="41"/>
      <c r="J69" s="41"/>
      <c r="K69" s="38"/>
      <c r="L69" s="38"/>
      <c r="M69" s="30">
        <f t="shared" si="17"/>
        <v>0</v>
      </c>
      <c r="N69" s="30">
        <f t="shared" si="18"/>
        <v>0</v>
      </c>
    </row>
    <row r="70" spans="1:14" ht="15.75">
      <c r="A70" s="47" t="s">
        <v>289</v>
      </c>
      <c r="B70" s="42" t="s">
        <v>288</v>
      </c>
      <c r="C70" s="41"/>
      <c r="D70" s="41"/>
      <c r="E70" s="41"/>
      <c r="F70" s="41"/>
      <c r="G70" s="41"/>
      <c r="H70" s="41"/>
      <c r="I70" s="41"/>
      <c r="J70" s="41"/>
      <c r="K70" s="38"/>
      <c r="L70" s="38"/>
      <c r="M70" s="30">
        <f t="shared" si="17"/>
        <v>0</v>
      </c>
      <c r="N70" s="30">
        <f t="shared" si="18"/>
        <v>0</v>
      </c>
    </row>
    <row r="71" spans="1:14" ht="15.75">
      <c r="A71" s="47" t="s">
        <v>287</v>
      </c>
      <c r="B71" s="42" t="s">
        <v>286</v>
      </c>
      <c r="C71" s="41"/>
      <c r="D71" s="41"/>
      <c r="E71" s="41"/>
      <c r="F71" s="41"/>
      <c r="G71" s="41"/>
      <c r="H71" s="41"/>
      <c r="I71" s="41"/>
      <c r="J71" s="41"/>
      <c r="K71" s="38"/>
      <c r="L71" s="38"/>
      <c r="M71" s="30">
        <f t="shared" si="17"/>
        <v>0</v>
      </c>
      <c r="N71" s="30">
        <f t="shared" si="18"/>
        <v>0</v>
      </c>
    </row>
    <row r="72" spans="1:14" ht="15.75">
      <c r="A72" s="46" t="s">
        <v>285</v>
      </c>
      <c r="B72" s="42" t="s">
        <v>284</v>
      </c>
      <c r="C72" s="41"/>
      <c r="D72" s="41"/>
      <c r="E72" s="41"/>
      <c r="F72" s="41"/>
      <c r="G72" s="41"/>
      <c r="H72" s="41"/>
      <c r="I72" s="41"/>
      <c r="J72" s="41"/>
      <c r="K72" s="38"/>
      <c r="L72" s="38"/>
      <c r="M72" s="30">
        <f t="shared" si="17"/>
        <v>0</v>
      </c>
      <c r="N72" s="30">
        <f t="shared" si="18"/>
        <v>0</v>
      </c>
    </row>
    <row r="73" spans="1:14" ht="15.75">
      <c r="A73" s="47" t="s">
        <v>283</v>
      </c>
      <c r="B73" s="42" t="s">
        <v>282</v>
      </c>
      <c r="C73" s="41"/>
      <c r="D73" s="41"/>
      <c r="E73" s="41"/>
      <c r="F73" s="41"/>
      <c r="G73" s="41"/>
      <c r="H73" s="41"/>
      <c r="I73" s="41"/>
      <c r="J73" s="41"/>
      <c r="K73" s="38"/>
      <c r="L73" s="38"/>
      <c r="M73" s="30">
        <f t="shared" si="17"/>
        <v>0</v>
      </c>
      <c r="N73" s="30">
        <f t="shared" si="18"/>
        <v>0</v>
      </c>
    </row>
    <row r="74" spans="1:14" ht="15.75">
      <c r="A74" s="46" t="s">
        <v>281</v>
      </c>
      <c r="B74" s="42" t="s">
        <v>279</v>
      </c>
      <c r="C74" s="41"/>
      <c r="D74" s="41"/>
      <c r="E74" s="41"/>
      <c r="F74" s="41"/>
      <c r="G74" s="41"/>
      <c r="H74" s="41"/>
      <c r="I74" s="41"/>
      <c r="J74" s="41"/>
      <c r="K74" s="38"/>
      <c r="L74" s="38"/>
      <c r="M74" s="30">
        <f t="shared" si="17"/>
        <v>0</v>
      </c>
      <c r="N74" s="30">
        <f t="shared" si="18"/>
        <v>0</v>
      </c>
    </row>
    <row r="75" spans="1:14" ht="15.75">
      <c r="A75" s="46" t="s">
        <v>280</v>
      </c>
      <c r="B75" s="42" t="s">
        <v>279</v>
      </c>
      <c r="C75" s="41"/>
      <c r="D75" s="41"/>
      <c r="E75" s="41"/>
      <c r="F75" s="41"/>
      <c r="G75" s="41"/>
      <c r="H75" s="41"/>
      <c r="I75" s="41"/>
      <c r="J75" s="41"/>
      <c r="K75" s="38"/>
      <c r="L75" s="38"/>
      <c r="M75" s="30">
        <f t="shared" si="17"/>
        <v>0</v>
      </c>
      <c r="N75" s="30">
        <f t="shared" si="18"/>
        <v>0</v>
      </c>
    </row>
    <row r="76" spans="1:14" ht="15.75">
      <c r="A76" s="8" t="s">
        <v>278</v>
      </c>
      <c r="B76" s="39" t="s">
        <v>277</v>
      </c>
      <c r="C76" s="36">
        <f aca="true" t="shared" si="19" ref="C76:N76">SUM(C63:C75)</f>
        <v>0</v>
      </c>
      <c r="D76" s="36">
        <f t="shared" si="19"/>
        <v>0</v>
      </c>
      <c r="E76" s="36">
        <f t="shared" si="19"/>
        <v>0</v>
      </c>
      <c r="F76" s="36">
        <f t="shared" si="19"/>
        <v>0</v>
      </c>
      <c r="G76" s="36">
        <f>SUM(G63:G75)</f>
        <v>0</v>
      </c>
      <c r="H76" s="36">
        <f>SUM(H63:H75)</f>
        <v>0</v>
      </c>
      <c r="I76" s="36">
        <f>SUM(I63:I75)</f>
        <v>0</v>
      </c>
      <c r="J76" s="36">
        <f>SUM(J63:J75)</f>
        <v>0</v>
      </c>
      <c r="K76" s="36">
        <f t="shared" si="19"/>
        <v>0</v>
      </c>
      <c r="L76" s="36">
        <f t="shared" si="19"/>
        <v>0</v>
      </c>
      <c r="M76" s="36">
        <f t="shared" si="19"/>
        <v>0</v>
      </c>
      <c r="N76" s="36">
        <f t="shared" si="19"/>
        <v>0</v>
      </c>
    </row>
    <row r="77" spans="1:14" ht="15.75">
      <c r="A77" s="40" t="s">
        <v>276</v>
      </c>
      <c r="B77" s="39"/>
      <c r="C77" s="36"/>
      <c r="D77" s="36"/>
      <c r="E77" s="36"/>
      <c r="F77" s="36"/>
      <c r="G77" s="36"/>
      <c r="H77" s="36"/>
      <c r="I77" s="36"/>
      <c r="J77" s="36"/>
      <c r="K77" s="45"/>
      <c r="L77" s="45"/>
      <c r="M77" s="30"/>
      <c r="N77" s="30"/>
    </row>
    <row r="78" spans="1:14" ht="15.75">
      <c r="A78" s="44" t="s">
        <v>275</v>
      </c>
      <c r="B78" s="42" t="s">
        <v>274</v>
      </c>
      <c r="C78" s="36"/>
      <c r="D78" s="36"/>
      <c r="E78" s="41"/>
      <c r="F78" s="41"/>
      <c r="G78" s="41"/>
      <c r="H78" s="41"/>
      <c r="I78" s="41"/>
      <c r="J78" s="41"/>
      <c r="K78" s="38"/>
      <c r="L78" s="38"/>
      <c r="M78" s="30">
        <f aca="true" t="shared" si="20" ref="M78:N84">SUM(E78,G78,I78,K78)</f>
        <v>0</v>
      </c>
      <c r="N78" s="30">
        <f t="shared" si="20"/>
        <v>0</v>
      </c>
    </row>
    <row r="79" spans="1:14" ht="15.75">
      <c r="A79" s="44" t="s">
        <v>273</v>
      </c>
      <c r="B79" s="42" t="s">
        <v>272</v>
      </c>
      <c r="C79" s="41"/>
      <c r="D79" s="41"/>
      <c r="E79" s="41"/>
      <c r="F79" s="41"/>
      <c r="G79" s="41"/>
      <c r="H79" s="41"/>
      <c r="I79" s="41"/>
      <c r="J79" s="41"/>
      <c r="K79" s="38"/>
      <c r="L79" s="38"/>
      <c r="M79" s="30">
        <f t="shared" si="20"/>
        <v>0</v>
      </c>
      <c r="N79" s="30">
        <f t="shared" si="20"/>
        <v>0</v>
      </c>
    </row>
    <row r="80" spans="1:14" ht="15.75">
      <c r="A80" s="44" t="s">
        <v>271</v>
      </c>
      <c r="B80" s="42" t="s">
        <v>270</v>
      </c>
      <c r="C80" s="41"/>
      <c r="D80" s="41"/>
      <c r="E80" s="41"/>
      <c r="F80" s="41"/>
      <c r="G80" s="41"/>
      <c r="H80" s="41"/>
      <c r="I80" s="41"/>
      <c r="J80" s="41"/>
      <c r="K80" s="38"/>
      <c r="L80" s="38">
        <v>258000</v>
      </c>
      <c r="M80" s="30">
        <f t="shared" si="20"/>
        <v>0</v>
      </c>
      <c r="N80" s="30">
        <f t="shared" si="20"/>
        <v>258000</v>
      </c>
    </row>
    <row r="81" spans="1:14" ht="15.75">
      <c r="A81" s="44" t="s">
        <v>269</v>
      </c>
      <c r="B81" s="42" t="s">
        <v>268</v>
      </c>
      <c r="C81" s="41"/>
      <c r="D81" s="41"/>
      <c r="E81" s="41"/>
      <c r="F81" s="41"/>
      <c r="G81" s="41"/>
      <c r="H81" s="41"/>
      <c r="I81" s="41"/>
      <c r="J81" s="41"/>
      <c r="K81" s="38">
        <v>0</v>
      </c>
      <c r="L81" s="38">
        <v>76000</v>
      </c>
      <c r="M81" s="30">
        <f t="shared" si="20"/>
        <v>0</v>
      </c>
      <c r="N81" s="43">
        <f t="shared" si="20"/>
        <v>76000</v>
      </c>
    </row>
    <row r="82" spans="1:14" ht="15.75">
      <c r="A82" s="19" t="s">
        <v>267</v>
      </c>
      <c r="B82" s="42" t="s">
        <v>266</v>
      </c>
      <c r="C82" s="41"/>
      <c r="D82" s="41"/>
      <c r="E82" s="41"/>
      <c r="F82" s="41"/>
      <c r="G82" s="41"/>
      <c r="H82" s="41"/>
      <c r="I82" s="41"/>
      <c r="J82" s="41"/>
      <c r="K82" s="38"/>
      <c r="L82" s="38"/>
      <c r="M82" s="30">
        <f t="shared" si="20"/>
        <v>0</v>
      </c>
      <c r="N82" s="43">
        <f t="shared" si="20"/>
        <v>0</v>
      </c>
    </row>
    <row r="83" spans="1:14" ht="15.75">
      <c r="A83" s="19" t="s">
        <v>265</v>
      </c>
      <c r="B83" s="42" t="s">
        <v>264</v>
      </c>
      <c r="C83" s="41"/>
      <c r="D83" s="41"/>
      <c r="E83" s="41"/>
      <c r="F83" s="41"/>
      <c r="G83" s="41"/>
      <c r="H83" s="41"/>
      <c r="I83" s="41"/>
      <c r="J83" s="41"/>
      <c r="K83" s="38"/>
      <c r="L83" s="38"/>
      <c r="M83" s="30">
        <f t="shared" si="20"/>
        <v>0</v>
      </c>
      <c r="N83" s="43">
        <f t="shared" si="20"/>
        <v>0</v>
      </c>
    </row>
    <row r="84" spans="1:14" ht="15.75">
      <c r="A84" s="19" t="s">
        <v>263</v>
      </c>
      <c r="B84" s="42" t="s">
        <v>262</v>
      </c>
      <c r="C84" s="41"/>
      <c r="D84" s="41"/>
      <c r="E84" s="41"/>
      <c r="F84" s="41"/>
      <c r="G84" s="41"/>
      <c r="H84" s="41"/>
      <c r="I84" s="41"/>
      <c r="J84" s="41"/>
      <c r="K84" s="38">
        <v>0</v>
      </c>
      <c r="L84" s="38">
        <v>10400</v>
      </c>
      <c r="M84" s="30">
        <f t="shared" si="20"/>
        <v>0</v>
      </c>
      <c r="N84" s="43">
        <f t="shared" si="20"/>
        <v>10400</v>
      </c>
    </row>
    <row r="85" spans="1:14" ht="15.75">
      <c r="A85" s="18" t="s">
        <v>261</v>
      </c>
      <c r="B85" s="39" t="s">
        <v>260</v>
      </c>
      <c r="C85" s="36">
        <f aca="true" t="shared" si="21" ref="C85:N85">SUM(C78:C84)</f>
        <v>0</v>
      </c>
      <c r="D85" s="36">
        <f t="shared" si="21"/>
        <v>0</v>
      </c>
      <c r="E85" s="36">
        <f t="shared" si="21"/>
        <v>0</v>
      </c>
      <c r="F85" s="36">
        <f t="shared" si="21"/>
        <v>0</v>
      </c>
      <c r="G85" s="36">
        <f>SUM(G78:G84)</f>
        <v>0</v>
      </c>
      <c r="H85" s="36">
        <f>SUM(H78:H84)</f>
        <v>0</v>
      </c>
      <c r="I85" s="36">
        <f>SUM(I78:I84)</f>
        <v>0</v>
      </c>
      <c r="J85" s="36">
        <f>SUM(J78:J84)</f>
        <v>0</v>
      </c>
      <c r="K85" s="36">
        <f t="shared" si="21"/>
        <v>0</v>
      </c>
      <c r="L85" s="36">
        <f t="shared" si="21"/>
        <v>344400</v>
      </c>
      <c r="M85" s="36">
        <f t="shared" si="21"/>
        <v>0</v>
      </c>
      <c r="N85" s="36">
        <f t="shared" si="21"/>
        <v>344400</v>
      </c>
    </row>
    <row r="86" spans="1:14" ht="15.75">
      <c r="A86" s="13" t="s">
        <v>259</v>
      </c>
      <c r="B86" s="42" t="s">
        <v>258</v>
      </c>
      <c r="C86" s="36"/>
      <c r="D86" s="36"/>
      <c r="E86" s="41"/>
      <c r="F86" s="41"/>
      <c r="G86" s="41"/>
      <c r="H86" s="41"/>
      <c r="I86" s="41"/>
      <c r="J86" s="41"/>
      <c r="K86" s="38"/>
      <c r="L86" s="38"/>
      <c r="M86" s="30">
        <f aca="true" t="shared" si="22" ref="M86:N89">SUM(E86,G86,I86,K86)</f>
        <v>0</v>
      </c>
      <c r="N86" s="30">
        <f t="shared" si="22"/>
        <v>0</v>
      </c>
    </row>
    <row r="87" spans="1:14" ht="15.75">
      <c r="A87" s="13" t="s">
        <v>257</v>
      </c>
      <c r="B87" s="42" t="s">
        <v>256</v>
      </c>
      <c r="C87" s="41"/>
      <c r="D87" s="41"/>
      <c r="E87" s="41"/>
      <c r="F87" s="41"/>
      <c r="G87" s="41"/>
      <c r="H87" s="41"/>
      <c r="I87" s="41"/>
      <c r="J87" s="41"/>
      <c r="K87" s="38"/>
      <c r="L87" s="38"/>
      <c r="M87" s="30">
        <f t="shared" si="22"/>
        <v>0</v>
      </c>
      <c r="N87" s="30">
        <f t="shared" si="22"/>
        <v>0</v>
      </c>
    </row>
    <row r="88" spans="1:14" ht="15.75">
      <c r="A88" s="13" t="s">
        <v>255</v>
      </c>
      <c r="B88" s="42" t="s">
        <v>254</v>
      </c>
      <c r="C88" s="41"/>
      <c r="D88" s="41"/>
      <c r="E88" s="41"/>
      <c r="F88" s="41"/>
      <c r="G88" s="41"/>
      <c r="H88" s="41"/>
      <c r="I88" s="41"/>
      <c r="J88" s="41"/>
      <c r="K88" s="38"/>
      <c r="L88" s="38"/>
      <c r="M88" s="30">
        <f t="shared" si="22"/>
        <v>0</v>
      </c>
      <c r="N88" s="30">
        <f t="shared" si="22"/>
        <v>0</v>
      </c>
    </row>
    <row r="89" spans="1:14" ht="15.75">
      <c r="A89" s="13" t="s">
        <v>253</v>
      </c>
      <c r="B89" s="42" t="s">
        <v>252</v>
      </c>
      <c r="C89" s="41"/>
      <c r="D89" s="41"/>
      <c r="E89" s="41"/>
      <c r="F89" s="41"/>
      <c r="G89" s="41"/>
      <c r="H89" s="41"/>
      <c r="I89" s="41"/>
      <c r="J89" s="41"/>
      <c r="K89" s="38"/>
      <c r="L89" s="38"/>
      <c r="M89" s="30">
        <f t="shared" si="22"/>
        <v>0</v>
      </c>
      <c r="N89" s="30">
        <f t="shared" si="22"/>
        <v>0</v>
      </c>
    </row>
    <row r="90" spans="1:14" ht="15.75">
      <c r="A90" s="8" t="s">
        <v>251</v>
      </c>
      <c r="B90" s="39" t="s">
        <v>250</v>
      </c>
      <c r="C90" s="36">
        <f aca="true" t="shared" si="23" ref="C90:N90">SUM(C86:C89)</f>
        <v>0</v>
      </c>
      <c r="D90" s="36">
        <f t="shared" si="23"/>
        <v>0</v>
      </c>
      <c r="E90" s="36">
        <f t="shared" si="23"/>
        <v>0</v>
      </c>
      <c r="F90" s="36">
        <f t="shared" si="23"/>
        <v>0</v>
      </c>
      <c r="G90" s="36">
        <f>SUM(G86:G89)</f>
        <v>0</v>
      </c>
      <c r="H90" s="36">
        <f>SUM(H86:H89)</f>
        <v>0</v>
      </c>
      <c r="I90" s="36">
        <f>SUM(I86:I89)</f>
        <v>0</v>
      </c>
      <c r="J90" s="36">
        <f>SUM(J86:J89)</f>
        <v>0</v>
      </c>
      <c r="K90" s="36">
        <f t="shared" si="23"/>
        <v>0</v>
      </c>
      <c r="L90" s="36">
        <f t="shared" si="23"/>
        <v>0</v>
      </c>
      <c r="M90" s="36">
        <f t="shared" si="23"/>
        <v>0</v>
      </c>
      <c r="N90" s="36">
        <f t="shared" si="23"/>
        <v>0</v>
      </c>
    </row>
    <row r="91" spans="1:14" ht="15.75">
      <c r="A91" s="13" t="s">
        <v>249</v>
      </c>
      <c r="B91" s="42" t="s">
        <v>248</v>
      </c>
      <c r="C91" s="36"/>
      <c r="D91" s="36"/>
      <c r="E91" s="41"/>
      <c r="F91" s="41"/>
      <c r="G91" s="41"/>
      <c r="H91" s="41"/>
      <c r="I91" s="41"/>
      <c r="J91" s="41"/>
      <c r="K91" s="38"/>
      <c r="L91" s="38"/>
      <c r="M91" s="30">
        <f aca="true" t="shared" si="24" ref="M91:N98">SUM(E91,G91,I91,K91)</f>
        <v>0</v>
      </c>
      <c r="N91" s="30">
        <f t="shared" si="24"/>
        <v>0</v>
      </c>
    </row>
    <row r="92" spans="1:14" ht="15.75">
      <c r="A92" s="13" t="s">
        <v>247</v>
      </c>
      <c r="B92" s="42" t="s">
        <v>246</v>
      </c>
      <c r="C92" s="41"/>
      <c r="D92" s="41"/>
      <c r="E92" s="41"/>
      <c r="F92" s="41"/>
      <c r="G92" s="41"/>
      <c r="H92" s="41"/>
      <c r="I92" s="41"/>
      <c r="J92" s="41"/>
      <c r="K92" s="38"/>
      <c r="L92" s="38"/>
      <c r="M92" s="30">
        <f t="shared" si="24"/>
        <v>0</v>
      </c>
      <c r="N92" s="30">
        <f t="shared" si="24"/>
        <v>0</v>
      </c>
    </row>
    <row r="93" spans="1:14" ht="15.75">
      <c r="A93" s="13" t="s">
        <v>245</v>
      </c>
      <c r="B93" s="42" t="s">
        <v>244</v>
      </c>
      <c r="C93" s="41"/>
      <c r="D93" s="41"/>
      <c r="E93" s="41"/>
      <c r="F93" s="41"/>
      <c r="G93" s="41"/>
      <c r="H93" s="41"/>
      <c r="I93" s="41"/>
      <c r="J93" s="41"/>
      <c r="K93" s="38"/>
      <c r="L93" s="38"/>
      <c r="M93" s="30">
        <f t="shared" si="24"/>
        <v>0</v>
      </c>
      <c r="N93" s="30">
        <f t="shared" si="24"/>
        <v>0</v>
      </c>
    </row>
    <row r="94" spans="1:14" ht="15.75">
      <c r="A94" s="13" t="s">
        <v>243</v>
      </c>
      <c r="B94" s="42" t="s">
        <v>242</v>
      </c>
      <c r="C94" s="41"/>
      <c r="D94" s="41"/>
      <c r="E94" s="41"/>
      <c r="F94" s="41"/>
      <c r="G94" s="41"/>
      <c r="H94" s="41"/>
      <c r="I94" s="41"/>
      <c r="J94" s="41"/>
      <c r="K94" s="38"/>
      <c r="L94" s="38"/>
      <c r="M94" s="30">
        <f t="shared" si="24"/>
        <v>0</v>
      </c>
      <c r="N94" s="30">
        <f t="shared" si="24"/>
        <v>0</v>
      </c>
    </row>
    <row r="95" spans="1:14" ht="15.75">
      <c r="A95" s="13" t="s">
        <v>241</v>
      </c>
      <c r="B95" s="42" t="s">
        <v>240</v>
      </c>
      <c r="C95" s="41"/>
      <c r="D95" s="41"/>
      <c r="E95" s="41"/>
      <c r="F95" s="41"/>
      <c r="G95" s="41"/>
      <c r="H95" s="41"/>
      <c r="I95" s="41"/>
      <c r="J95" s="41"/>
      <c r="K95" s="38"/>
      <c r="L95" s="38"/>
      <c r="M95" s="30">
        <f t="shared" si="24"/>
        <v>0</v>
      </c>
      <c r="N95" s="30">
        <f t="shared" si="24"/>
        <v>0</v>
      </c>
    </row>
    <row r="96" spans="1:14" ht="15.75">
      <c r="A96" s="13" t="s">
        <v>239</v>
      </c>
      <c r="B96" s="42" t="s">
        <v>238</v>
      </c>
      <c r="C96" s="41"/>
      <c r="D96" s="41"/>
      <c r="E96" s="41"/>
      <c r="F96" s="41"/>
      <c r="G96" s="41"/>
      <c r="H96" s="41"/>
      <c r="I96" s="41"/>
      <c r="J96" s="41"/>
      <c r="K96" s="38"/>
      <c r="L96" s="38"/>
      <c r="M96" s="30">
        <f t="shared" si="24"/>
        <v>0</v>
      </c>
      <c r="N96" s="30">
        <f t="shared" si="24"/>
        <v>0</v>
      </c>
    </row>
    <row r="97" spans="1:14" ht="15.75">
      <c r="A97" s="13" t="s">
        <v>237</v>
      </c>
      <c r="B97" s="42" t="s">
        <v>236</v>
      </c>
      <c r="C97" s="41"/>
      <c r="D97" s="41"/>
      <c r="E97" s="41"/>
      <c r="F97" s="41"/>
      <c r="G97" s="41"/>
      <c r="H97" s="41"/>
      <c r="I97" s="41"/>
      <c r="J97" s="41"/>
      <c r="K97" s="38"/>
      <c r="L97" s="38"/>
      <c r="M97" s="30">
        <f t="shared" si="24"/>
        <v>0</v>
      </c>
      <c r="N97" s="30">
        <f t="shared" si="24"/>
        <v>0</v>
      </c>
    </row>
    <row r="98" spans="1:14" ht="15.75">
      <c r="A98" s="13" t="s">
        <v>235</v>
      </c>
      <c r="B98" s="42" t="s">
        <v>234</v>
      </c>
      <c r="C98" s="41"/>
      <c r="D98" s="41"/>
      <c r="E98" s="41"/>
      <c r="F98" s="41"/>
      <c r="G98" s="41"/>
      <c r="H98" s="41"/>
      <c r="I98" s="41"/>
      <c r="J98" s="41"/>
      <c r="K98" s="38"/>
      <c r="L98" s="38"/>
      <c r="M98" s="30">
        <f t="shared" si="24"/>
        <v>0</v>
      </c>
      <c r="N98" s="30">
        <f t="shared" si="24"/>
        <v>0</v>
      </c>
    </row>
    <row r="99" spans="1:14" ht="15.75">
      <c r="A99" s="8" t="s">
        <v>233</v>
      </c>
      <c r="B99" s="39" t="s">
        <v>232</v>
      </c>
      <c r="C99" s="36">
        <f aca="true" t="shared" si="25" ref="C99:N99">SUM(C91:C98)</f>
        <v>0</v>
      </c>
      <c r="D99" s="36">
        <f t="shared" si="25"/>
        <v>0</v>
      </c>
      <c r="E99" s="36">
        <f t="shared" si="25"/>
        <v>0</v>
      </c>
      <c r="F99" s="36">
        <f t="shared" si="25"/>
        <v>0</v>
      </c>
      <c r="G99" s="36">
        <f>SUM(G91:G98)</f>
        <v>0</v>
      </c>
      <c r="H99" s="36">
        <f>SUM(H91:H98)</f>
        <v>0</v>
      </c>
      <c r="I99" s="36">
        <f>SUM(I91:I98)</f>
        <v>0</v>
      </c>
      <c r="J99" s="36">
        <f>SUM(J91:J98)</f>
        <v>0</v>
      </c>
      <c r="K99" s="36">
        <f t="shared" si="25"/>
        <v>0</v>
      </c>
      <c r="L99" s="36">
        <f t="shared" si="25"/>
        <v>0</v>
      </c>
      <c r="M99" s="36">
        <f t="shared" si="25"/>
        <v>0</v>
      </c>
      <c r="N99" s="36">
        <f t="shared" si="25"/>
        <v>0</v>
      </c>
    </row>
    <row r="100" spans="1:14" ht="15.75">
      <c r="A100" s="40" t="s">
        <v>231</v>
      </c>
      <c r="B100" s="39"/>
      <c r="C100" s="36"/>
      <c r="D100" s="36"/>
      <c r="E100" s="36"/>
      <c r="F100" s="36"/>
      <c r="G100" s="38"/>
      <c r="H100" s="38"/>
      <c r="I100" s="38"/>
      <c r="J100" s="38"/>
      <c r="K100" s="38"/>
      <c r="L100" s="38"/>
      <c r="M100" s="30">
        <f>SUM(E100,G100,I100,K100)</f>
        <v>0</v>
      </c>
      <c r="N100" s="30">
        <f>SUM(F100,H100,J100,L100)</f>
        <v>0</v>
      </c>
    </row>
    <row r="101" spans="1:19" ht="15.75">
      <c r="A101" s="16" t="s">
        <v>230</v>
      </c>
      <c r="B101" s="37" t="s">
        <v>229</v>
      </c>
      <c r="C101" s="36">
        <f aca="true" t="shared" si="26" ref="C101:N101">SUM(C27,C28,C53,C62,C76,C85,C90,C99)</f>
        <v>0</v>
      </c>
      <c r="D101" s="36">
        <f t="shared" si="26"/>
        <v>0</v>
      </c>
      <c r="E101" s="36">
        <f t="shared" si="26"/>
        <v>9200000</v>
      </c>
      <c r="F101" s="36">
        <f t="shared" si="26"/>
        <v>9200000</v>
      </c>
      <c r="G101" s="36">
        <f t="shared" si="26"/>
        <v>23227000</v>
      </c>
      <c r="H101" s="36">
        <f t="shared" si="26"/>
        <v>24180932</v>
      </c>
      <c r="I101" s="36">
        <f t="shared" si="26"/>
        <v>7107000</v>
      </c>
      <c r="J101" s="36">
        <f t="shared" si="26"/>
        <v>7999876</v>
      </c>
      <c r="K101" s="36">
        <f t="shared" si="26"/>
        <v>16381000</v>
      </c>
      <c r="L101" s="36">
        <f t="shared" si="26"/>
        <v>17085215</v>
      </c>
      <c r="M101" s="36">
        <f t="shared" si="26"/>
        <v>55915000</v>
      </c>
      <c r="N101" s="36">
        <f t="shared" si="26"/>
        <v>58466023</v>
      </c>
      <c r="O101" s="29"/>
      <c r="P101" s="29"/>
      <c r="Q101" s="29"/>
      <c r="R101" s="29"/>
      <c r="S101" s="29"/>
    </row>
    <row r="102" spans="1:19" ht="15.75">
      <c r="A102" s="13" t="s">
        <v>228</v>
      </c>
      <c r="B102" s="11" t="s">
        <v>227</v>
      </c>
      <c r="C102" s="32"/>
      <c r="D102" s="32"/>
      <c r="E102" s="32"/>
      <c r="F102" s="32"/>
      <c r="G102" s="34"/>
      <c r="H102" s="34"/>
      <c r="I102" s="34"/>
      <c r="J102" s="34"/>
      <c r="K102" s="34"/>
      <c r="L102" s="34"/>
      <c r="M102" s="30">
        <f aca="true" t="shared" si="27" ref="M102:N104">SUM(E102,G102,I102,K102)</f>
        <v>0</v>
      </c>
      <c r="N102" s="30">
        <f t="shared" si="27"/>
        <v>0</v>
      </c>
      <c r="O102" s="29"/>
      <c r="P102" s="29"/>
      <c r="Q102" s="29"/>
      <c r="R102" s="29"/>
      <c r="S102" s="29"/>
    </row>
    <row r="103" spans="1:19" ht="15.75">
      <c r="A103" s="13" t="s">
        <v>226</v>
      </c>
      <c r="B103" s="11" t="s">
        <v>225</v>
      </c>
      <c r="C103" s="32"/>
      <c r="D103" s="32"/>
      <c r="E103" s="32"/>
      <c r="F103" s="32"/>
      <c r="G103" s="34"/>
      <c r="H103" s="34"/>
      <c r="I103" s="34"/>
      <c r="J103" s="34"/>
      <c r="K103" s="34"/>
      <c r="L103" s="34"/>
      <c r="M103" s="30">
        <f t="shared" si="27"/>
        <v>0</v>
      </c>
      <c r="N103" s="30">
        <f t="shared" si="27"/>
        <v>0</v>
      </c>
      <c r="O103" s="29"/>
      <c r="P103" s="29"/>
      <c r="Q103" s="29"/>
      <c r="R103" s="29"/>
      <c r="S103" s="29"/>
    </row>
    <row r="104" spans="1:19" ht="15.75">
      <c r="A104" s="13" t="s">
        <v>224</v>
      </c>
      <c r="B104" s="11" t="s">
        <v>223</v>
      </c>
      <c r="C104" s="32"/>
      <c r="D104" s="32"/>
      <c r="E104" s="32"/>
      <c r="F104" s="32"/>
      <c r="G104" s="34"/>
      <c r="H104" s="34"/>
      <c r="I104" s="34"/>
      <c r="J104" s="34"/>
      <c r="K104" s="34"/>
      <c r="L104" s="34"/>
      <c r="M104" s="30">
        <f t="shared" si="27"/>
        <v>0</v>
      </c>
      <c r="N104" s="30">
        <f t="shared" si="27"/>
        <v>0</v>
      </c>
      <c r="O104" s="35"/>
      <c r="P104" s="35"/>
      <c r="Q104" s="35"/>
      <c r="R104" s="35"/>
      <c r="S104" s="35"/>
    </row>
    <row r="105" spans="1:19" ht="15.75">
      <c r="A105" s="8" t="s">
        <v>222</v>
      </c>
      <c r="B105" s="7" t="s">
        <v>221</v>
      </c>
      <c r="C105" s="27">
        <f aca="true" t="shared" si="28" ref="C105:N105">SUM(C102:C104)</f>
        <v>0</v>
      </c>
      <c r="D105" s="27">
        <f t="shared" si="28"/>
        <v>0</v>
      </c>
      <c r="E105" s="27">
        <f t="shared" si="28"/>
        <v>0</v>
      </c>
      <c r="F105" s="27">
        <f t="shared" si="28"/>
        <v>0</v>
      </c>
      <c r="G105" s="27">
        <f t="shared" si="28"/>
        <v>0</v>
      </c>
      <c r="H105" s="27">
        <f t="shared" si="28"/>
        <v>0</v>
      </c>
      <c r="I105" s="27">
        <f t="shared" si="28"/>
        <v>0</v>
      </c>
      <c r="J105" s="27">
        <f t="shared" si="28"/>
        <v>0</v>
      </c>
      <c r="K105" s="27">
        <f t="shared" si="28"/>
        <v>0</v>
      </c>
      <c r="L105" s="27">
        <f t="shared" si="28"/>
        <v>0</v>
      </c>
      <c r="M105" s="27">
        <f t="shared" si="28"/>
        <v>0</v>
      </c>
      <c r="N105" s="27">
        <f t="shared" si="28"/>
        <v>0</v>
      </c>
      <c r="O105" s="33"/>
      <c r="P105" s="33"/>
      <c r="Q105" s="33"/>
      <c r="R105" s="33"/>
      <c r="S105" s="33"/>
    </row>
    <row r="106" spans="1:19" ht="15.75">
      <c r="A106" s="12" t="s">
        <v>220</v>
      </c>
      <c r="B106" s="11" t="s">
        <v>219</v>
      </c>
      <c r="C106" s="27"/>
      <c r="D106" s="27"/>
      <c r="E106" s="32"/>
      <c r="F106" s="32"/>
      <c r="G106" s="31"/>
      <c r="H106" s="31"/>
      <c r="I106" s="31"/>
      <c r="J106" s="31"/>
      <c r="K106" s="31"/>
      <c r="L106" s="31"/>
      <c r="M106" s="30">
        <f aca="true" t="shared" si="29" ref="M106:N109">SUM(E106,G106,I106,K106)</f>
        <v>0</v>
      </c>
      <c r="N106" s="30">
        <f t="shared" si="29"/>
        <v>0</v>
      </c>
      <c r="O106" s="33"/>
      <c r="P106" s="33"/>
      <c r="Q106" s="33"/>
      <c r="R106" s="33"/>
      <c r="S106" s="33"/>
    </row>
    <row r="107" spans="1:19" ht="15.75">
      <c r="A107" s="12" t="s">
        <v>218</v>
      </c>
      <c r="B107" s="11" t="s">
        <v>217</v>
      </c>
      <c r="C107" s="32"/>
      <c r="D107" s="32"/>
      <c r="E107" s="32"/>
      <c r="F107" s="32"/>
      <c r="G107" s="31"/>
      <c r="H107" s="31"/>
      <c r="I107" s="31"/>
      <c r="J107" s="31"/>
      <c r="K107" s="31"/>
      <c r="L107" s="31"/>
      <c r="M107" s="30">
        <f t="shared" si="29"/>
        <v>0</v>
      </c>
      <c r="N107" s="30">
        <f t="shared" si="29"/>
        <v>0</v>
      </c>
      <c r="O107" s="29"/>
      <c r="P107" s="29"/>
      <c r="Q107" s="29"/>
      <c r="R107" s="29"/>
      <c r="S107" s="29"/>
    </row>
    <row r="108" spans="1:19" ht="15.75">
      <c r="A108" s="13" t="s">
        <v>216</v>
      </c>
      <c r="B108" s="11" t="s">
        <v>215</v>
      </c>
      <c r="C108" s="32"/>
      <c r="D108" s="32"/>
      <c r="E108" s="32"/>
      <c r="F108" s="32"/>
      <c r="G108" s="34"/>
      <c r="H108" s="34"/>
      <c r="I108" s="34"/>
      <c r="J108" s="34"/>
      <c r="K108" s="34"/>
      <c r="L108" s="34"/>
      <c r="M108" s="30">
        <f t="shared" si="29"/>
        <v>0</v>
      </c>
      <c r="N108" s="30">
        <f t="shared" si="29"/>
        <v>0</v>
      </c>
      <c r="O108" s="29"/>
      <c r="P108" s="29"/>
      <c r="Q108" s="29"/>
      <c r="R108" s="29"/>
      <c r="S108" s="29"/>
    </row>
    <row r="109" spans="1:19" ht="15.75">
      <c r="A109" s="13" t="s">
        <v>214</v>
      </c>
      <c r="B109" s="11" t="s">
        <v>213</v>
      </c>
      <c r="C109" s="32"/>
      <c r="D109" s="32"/>
      <c r="E109" s="32"/>
      <c r="F109" s="32"/>
      <c r="G109" s="34"/>
      <c r="H109" s="34"/>
      <c r="I109" s="34"/>
      <c r="J109" s="34"/>
      <c r="K109" s="34"/>
      <c r="L109" s="34"/>
      <c r="M109" s="30">
        <f t="shared" si="29"/>
        <v>0</v>
      </c>
      <c r="N109" s="30">
        <f t="shared" si="29"/>
        <v>0</v>
      </c>
      <c r="O109" s="28"/>
      <c r="P109" s="28"/>
      <c r="Q109" s="28"/>
      <c r="R109" s="28"/>
      <c r="S109" s="28"/>
    </row>
    <row r="110" spans="1:19" ht="15.75">
      <c r="A110" s="9" t="s">
        <v>212</v>
      </c>
      <c r="B110" s="7" t="s">
        <v>211</v>
      </c>
      <c r="C110" s="27">
        <f aca="true" t="shared" si="30" ref="C110:N110">SUM(C106:C109)</f>
        <v>0</v>
      </c>
      <c r="D110" s="27">
        <f t="shared" si="30"/>
        <v>0</v>
      </c>
      <c r="E110" s="27">
        <f t="shared" si="30"/>
        <v>0</v>
      </c>
      <c r="F110" s="27">
        <f t="shared" si="30"/>
        <v>0</v>
      </c>
      <c r="G110" s="27">
        <f t="shared" si="30"/>
        <v>0</v>
      </c>
      <c r="H110" s="27">
        <f t="shared" si="30"/>
        <v>0</v>
      </c>
      <c r="I110" s="27">
        <f t="shared" si="30"/>
        <v>0</v>
      </c>
      <c r="J110" s="27">
        <f t="shared" si="30"/>
        <v>0</v>
      </c>
      <c r="K110" s="27">
        <f t="shared" si="30"/>
        <v>0</v>
      </c>
      <c r="L110" s="27">
        <f t="shared" si="30"/>
        <v>0</v>
      </c>
      <c r="M110" s="27">
        <f t="shared" si="30"/>
        <v>0</v>
      </c>
      <c r="N110" s="27">
        <f t="shared" si="30"/>
        <v>0</v>
      </c>
      <c r="O110" s="33"/>
      <c r="P110" s="33"/>
      <c r="Q110" s="33"/>
      <c r="R110" s="33"/>
      <c r="S110" s="33"/>
    </row>
    <row r="111" spans="1:19" ht="15.75">
      <c r="A111" s="12" t="s">
        <v>210</v>
      </c>
      <c r="B111" s="11" t="s">
        <v>209</v>
      </c>
      <c r="C111" s="27"/>
      <c r="D111" s="27"/>
      <c r="E111" s="32"/>
      <c r="F111" s="32"/>
      <c r="G111" s="31"/>
      <c r="H111" s="31"/>
      <c r="I111" s="31"/>
      <c r="J111" s="31"/>
      <c r="K111" s="31"/>
      <c r="L111" s="31"/>
      <c r="M111" s="30">
        <f aca="true" t="shared" si="31" ref="M111:N116">SUM(E111,G111,I111,K111)</f>
        <v>0</v>
      </c>
      <c r="N111" s="30">
        <f t="shared" si="31"/>
        <v>0</v>
      </c>
      <c r="O111" s="33"/>
      <c r="P111" s="33"/>
      <c r="Q111" s="33"/>
      <c r="R111" s="33"/>
      <c r="S111" s="33"/>
    </row>
    <row r="112" spans="1:19" ht="15.75">
      <c r="A112" s="12" t="s">
        <v>208</v>
      </c>
      <c r="B112" s="11" t="s">
        <v>207</v>
      </c>
      <c r="C112" s="32"/>
      <c r="D112" s="32"/>
      <c r="E112" s="32"/>
      <c r="F112" s="32"/>
      <c r="G112" s="31"/>
      <c r="H112" s="31"/>
      <c r="I112" s="31"/>
      <c r="J112" s="31"/>
      <c r="K112" s="31"/>
      <c r="L112" s="31"/>
      <c r="M112" s="30">
        <f t="shared" si="31"/>
        <v>0</v>
      </c>
      <c r="N112" s="30">
        <f t="shared" si="31"/>
        <v>0</v>
      </c>
      <c r="O112" s="33"/>
      <c r="P112" s="33"/>
      <c r="Q112" s="33"/>
      <c r="R112" s="33"/>
      <c r="S112" s="33"/>
    </row>
    <row r="113" spans="1:19" ht="15.75">
      <c r="A113" s="9" t="s">
        <v>206</v>
      </c>
      <c r="B113" s="7" t="s">
        <v>205</v>
      </c>
      <c r="C113" s="32"/>
      <c r="D113" s="32"/>
      <c r="E113" s="27"/>
      <c r="F113" s="27"/>
      <c r="G113" s="31"/>
      <c r="H113" s="31"/>
      <c r="I113" s="31"/>
      <c r="J113" s="31"/>
      <c r="K113" s="31"/>
      <c r="L113" s="31"/>
      <c r="M113" s="30">
        <f t="shared" si="31"/>
        <v>0</v>
      </c>
      <c r="N113" s="30">
        <f t="shared" si="31"/>
        <v>0</v>
      </c>
      <c r="O113" s="33"/>
      <c r="P113" s="33"/>
      <c r="Q113" s="33"/>
      <c r="R113" s="33"/>
      <c r="S113" s="33"/>
    </row>
    <row r="114" spans="1:19" ht="15.75">
      <c r="A114" s="12" t="s">
        <v>204</v>
      </c>
      <c r="B114" s="11" t="s">
        <v>203</v>
      </c>
      <c r="C114" s="27"/>
      <c r="D114" s="27"/>
      <c r="E114" s="32"/>
      <c r="F114" s="32"/>
      <c r="G114" s="31"/>
      <c r="H114" s="31"/>
      <c r="I114" s="31"/>
      <c r="J114" s="31"/>
      <c r="K114" s="31"/>
      <c r="L114" s="31"/>
      <c r="M114" s="30">
        <f t="shared" si="31"/>
        <v>0</v>
      </c>
      <c r="N114" s="30">
        <f t="shared" si="31"/>
        <v>0</v>
      </c>
      <c r="O114" s="33"/>
      <c r="P114" s="33"/>
      <c r="Q114" s="33"/>
      <c r="R114" s="33"/>
      <c r="S114" s="33"/>
    </row>
    <row r="115" spans="1:19" ht="15.75">
      <c r="A115" s="12" t="s">
        <v>202</v>
      </c>
      <c r="B115" s="11" t="s">
        <v>201</v>
      </c>
      <c r="C115" s="32"/>
      <c r="D115" s="32"/>
      <c r="E115" s="32"/>
      <c r="F115" s="32"/>
      <c r="G115" s="31"/>
      <c r="H115" s="31"/>
      <c r="I115" s="31"/>
      <c r="J115" s="31"/>
      <c r="K115" s="31"/>
      <c r="L115" s="31"/>
      <c r="M115" s="30">
        <f t="shared" si="31"/>
        <v>0</v>
      </c>
      <c r="N115" s="30">
        <f t="shared" si="31"/>
        <v>0</v>
      </c>
      <c r="O115" s="33"/>
      <c r="P115" s="33"/>
      <c r="Q115" s="33"/>
      <c r="R115" s="33"/>
      <c r="S115" s="33"/>
    </row>
    <row r="116" spans="1:19" ht="15.75">
      <c r="A116" s="12" t="s">
        <v>200</v>
      </c>
      <c r="B116" s="11" t="s">
        <v>199</v>
      </c>
      <c r="C116" s="32"/>
      <c r="D116" s="32"/>
      <c r="E116" s="32"/>
      <c r="F116" s="32"/>
      <c r="G116" s="31"/>
      <c r="H116" s="31"/>
      <c r="I116" s="31"/>
      <c r="J116" s="31"/>
      <c r="K116" s="31"/>
      <c r="L116" s="31"/>
      <c r="M116" s="30">
        <f t="shared" si="31"/>
        <v>0</v>
      </c>
      <c r="N116" s="30">
        <f t="shared" si="31"/>
        <v>0</v>
      </c>
      <c r="O116" s="28"/>
      <c r="P116" s="28"/>
      <c r="Q116" s="28"/>
      <c r="R116" s="28"/>
      <c r="S116" s="28"/>
    </row>
    <row r="117" spans="1:19" ht="15.75">
      <c r="A117" s="9" t="s">
        <v>198</v>
      </c>
      <c r="B117" s="7" t="s">
        <v>197</v>
      </c>
      <c r="C117" s="27">
        <f aca="true" t="shared" si="32" ref="C117:N117">SUM(C105,C110:C116)</f>
        <v>0</v>
      </c>
      <c r="D117" s="27">
        <f t="shared" si="32"/>
        <v>0</v>
      </c>
      <c r="E117" s="27">
        <f t="shared" si="32"/>
        <v>0</v>
      </c>
      <c r="F117" s="27">
        <f t="shared" si="32"/>
        <v>0</v>
      </c>
      <c r="G117" s="27">
        <f t="shared" si="32"/>
        <v>0</v>
      </c>
      <c r="H117" s="27">
        <f t="shared" si="32"/>
        <v>0</v>
      </c>
      <c r="I117" s="27">
        <f t="shared" si="32"/>
        <v>0</v>
      </c>
      <c r="J117" s="27">
        <f t="shared" si="32"/>
        <v>0</v>
      </c>
      <c r="K117" s="27">
        <f t="shared" si="32"/>
        <v>0</v>
      </c>
      <c r="L117" s="27">
        <f t="shared" si="32"/>
        <v>0</v>
      </c>
      <c r="M117" s="27">
        <f t="shared" si="32"/>
        <v>0</v>
      </c>
      <c r="N117" s="27">
        <f t="shared" si="32"/>
        <v>0</v>
      </c>
      <c r="O117" s="33"/>
      <c r="P117" s="33"/>
      <c r="Q117" s="33"/>
      <c r="R117" s="33"/>
      <c r="S117" s="33"/>
    </row>
    <row r="118" spans="1:19" ht="15.75">
      <c r="A118" s="12" t="s">
        <v>196</v>
      </c>
      <c r="B118" s="11" t="s">
        <v>195</v>
      </c>
      <c r="C118" s="27"/>
      <c r="D118" s="27"/>
      <c r="E118" s="32"/>
      <c r="F118" s="32"/>
      <c r="G118" s="31"/>
      <c r="H118" s="31"/>
      <c r="I118" s="31"/>
      <c r="J118" s="31"/>
      <c r="K118" s="31"/>
      <c r="L118" s="31"/>
      <c r="M118" s="30">
        <f aca="true" t="shared" si="33" ref="M118:N121">SUM(E118,G118,I118,K118)</f>
        <v>0</v>
      </c>
      <c r="N118" s="30">
        <f t="shared" si="33"/>
        <v>0</v>
      </c>
      <c r="O118" s="29"/>
      <c r="P118" s="29"/>
      <c r="Q118" s="29"/>
      <c r="R118" s="29"/>
      <c r="S118" s="29"/>
    </row>
    <row r="119" spans="1:19" ht="15.75">
      <c r="A119" s="13" t="s">
        <v>194</v>
      </c>
      <c r="B119" s="11" t="s">
        <v>193</v>
      </c>
      <c r="C119" s="32"/>
      <c r="D119" s="32"/>
      <c r="E119" s="32"/>
      <c r="F119" s="32"/>
      <c r="G119" s="34"/>
      <c r="H119" s="34"/>
      <c r="I119" s="34"/>
      <c r="J119" s="34"/>
      <c r="K119" s="34"/>
      <c r="L119" s="34"/>
      <c r="M119" s="30">
        <f t="shared" si="33"/>
        <v>0</v>
      </c>
      <c r="N119" s="30">
        <f t="shared" si="33"/>
        <v>0</v>
      </c>
      <c r="O119" s="33"/>
      <c r="P119" s="33"/>
      <c r="Q119" s="33"/>
      <c r="R119" s="33"/>
      <c r="S119" s="33"/>
    </row>
    <row r="120" spans="1:19" ht="15.75">
      <c r="A120" s="12" t="s">
        <v>192</v>
      </c>
      <c r="B120" s="11" t="s">
        <v>191</v>
      </c>
      <c r="C120" s="32"/>
      <c r="D120" s="32"/>
      <c r="E120" s="32"/>
      <c r="F120" s="32"/>
      <c r="G120" s="31"/>
      <c r="H120" s="31"/>
      <c r="I120" s="31"/>
      <c r="J120" s="31"/>
      <c r="K120" s="31"/>
      <c r="L120" s="31"/>
      <c r="M120" s="30">
        <f t="shared" si="33"/>
        <v>0</v>
      </c>
      <c r="N120" s="30">
        <f t="shared" si="33"/>
        <v>0</v>
      </c>
      <c r="O120" s="33"/>
      <c r="P120" s="33"/>
      <c r="Q120" s="33"/>
      <c r="R120" s="33"/>
      <c r="S120" s="33"/>
    </row>
    <row r="121" spans="1:19" ht="15.75">
      <c r="A121" s="12" t="s">
        <v>190</v>
      </c>
      <c r="B121" s="11" t="s">
        <v>189</v>
      </c>
      <c r="C121" s="32"/>
      <c r="D121" s="32"/>
      <c r="E121" s="32"/>
      <c r="F121" s="32"/>
      <c r="G121" s="31"/>
      <c r="H121" s="31"/>
      <c r="I121" s="31"/>
      <c r="J121" s="31"/>
      <c r="K121" s="31"/>
      <c r="L121" s="31"/>
      <c r="M121" s="30">
        <f t="shared" si="33"/>
        <v>0</v>
      </c>
      <c r="N121" s="30">
        <f t="shared" si="33"/>
        <v>0</v>
      </c>
      <c r="O121" s="28"/>
      <c r="P121" s="28"/>
      <c r="Q121" s="28"/>
      <c r="R121" s="28"/>
      <c r="S121" s="28"/>
    </row>
    <row r="122" spans="1:19" ht="15.75">
      <c r="A122" s="9" t="s">
        <v>188</v>
      </c>
      <c r="B122" s="7" t="s">
        <v>187</v>
      </c>
      <c r="C122" s="27">
        <f aca="true" t="shared" si="34" ref="C122:N122">SUM(C118:C121)</f>
        <v>0</v>
      </c>
      <c r="D122" s="27">
        <f t="shared" si="34"/>
        <v>0</v>
      </c>
      <c r="E122" s="27">
        <f t="shared" si="34"/>
        <v>0</v>
      </c>
      <c r="F122" s="27">
        <f t="shared" si="34"/>
        <v>0</v>
      </c>
      <c r="G122" s="27">
        <f t="shared" si="34"/>
        <v>0</v>
      </c>
      <c r="H122" s="27">
        <f t="shared" si="34"/>
        <v>0</v>
      </c>
      <c r="I122" s="27">
        <f t="shared" si="34"/>
        <v>0</v>
      </c>
      <c r="J122" s="27">
        <f t="shared" si="34"/>
        <v>0</v>
      </c>
      <c r="K122" s="27">
        <f t="shared" si="34"/>
        <v>0</v>
      </c>
      <c r="L122" s="27">
        <f t="shared" si="34"/>
        <v>0</v>
      </c>
      <c r="M122" s="27">
        <f t="shared" si="34"/>
        <v>0</v>
      </c>
      <c r="N122" s="27">
        <f t="shared" si="34"/>
        <v>0</v>
      </c>
      <c r="O122" s="29"/>
      <c r="P122" s="29"/>
      <c r="Q122" s="29"/>
      <c r="R122" s="29"/>
      <c r="S122" s="29"/>
    </row>
    <row r="123" spans="1:19" ht="15.75">
      <c r="A123" s="13" t="s">
        <v>186</v>
      </c>
      <c r="B123" s="11" t="s">
        <v>185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>
        <f>SUM(E123,G123,I123,K123)</f>
        <v>0</v>
      </c>
      <c r="N123" s="27">
        <f>SUM(F123,H123,J123,L123)</f>
        <v>0</v>
      </c>
      <c r="O123" s="28"/>
      <c r="P123" s="28"/>
      <c r="Q123" s="28"/>
      <c r="R123" s="28"/>
      <c r="S123" s="28"/>
    </row>
    <row r="124" spans="1:19" ht="15.75">
      <c r="A124" s="6" t="s">
        <v>184</v>
      </c>
      <c r="B124" s="5" t="s">
        <v>183</v>
      </c>
      <c r="C124" s="27">
        <f aca="true" t="shared" si="35" ref="C124:N124">SUM(C117,C122:C123)</f>
        <v>0</v>
      </c>
      <c r="D124" s="27">
        <f t="shared" si="35"/>
        <v>0</v>
      </c>
      <c r="E124" s="27">
        <f t="shared" si="35"/>
        <v>0</v>
      </c>
      <c r="F124" s="27">
        <f t="shared" si="35"/>
        <v>0</v>
      </c>
      <c r="G124" s="27">
        <f t="shared" si="35"/>
        <v>0</v>
      </c>
      <c r="H124" s="27">
        <f t="shared" si="35"/>
        <v>0</v>
      </c>
      <c r="I124" s="27">
        <f t="shared" si="35"/>
        <v>0</v>
      </c>
      <c r="J124" s="27">
        <f t="shared" si="35"/>
        <v>0</v>
      </c>
      <c r="K124" s="27">
        <f t="shared" si="35"/>
        <v>0</v>
      </c>
      <c r="L124" s="27">
        <f t="shared" si="35"/>
        <v>0</v>
      </c>
      <c r="M124" s="27">
        <f t="shared" si="35"/>
        <v>0</v>
      </c>
      <c r="N124" s="27">
        <f t="shared" si="35"/>
        <v>0</v>
      </c>
      <c r="O124" s="24"/>
      <c r="P124" s="24"/>
      <c r="Q124" s="24"/>
      <c r="R124" s="24"/>
      <c r="S124" s="24"/>
    </row>
    <row r="125" spans="1:19" ht="15.75">
      <c r="A125" s="4" t="s">
        <v>182</v>
      </c>
      <c r="B125" s="3"/>
      <c r="C125" s="26">
        <f aca="true" t="shared" si="36" ref="C125:N125">SUM(C101,C124)</f>
        <v>0</v>
      </c>
      <c r="D125" s="26">
        <f t="shared" si="36"/>
        <v>0</v>
      </c>
      <c r="E125" s="26">
        <f t="shared" si="36"/>
        <v>9200000</v>
      </c>
      <c r="F125" s="26">
        <f t="shared" si="36"/>
        <v>9200000</v>
      </c>
      <c r="G125" s="26">
        <f t="shared" si="36"/>
        <v>23227000</v>
      </c>
      <c r="H125" s="26">
        <f t="shared" si="36"/>
        <v>24180932</v>
      </c>
      <c r="I125" s="26">
        <f t="shared" si="36"/>
        <v>7107000</v>
      </c>
      <c r="J125" s="26">
        <f t="shared" si="36"/>
        <v>7999876</v>
      </c>
      <c r="K125" s="26">
        <f t="shared" si="36"/>
        <v>16381000</v>
      </c>
      <c r="L125" s="26">
        <f t="shared" si="36"/>
        <v>17085215</v>
      </c>
      <c r="M125" s="26">
        <f t="shared" si="36"/>
        <v>55915000</v>
      </c>
      <c r="N125" s="26">
        <f t="shared" si="36"/>
        <v>58466023</v>
      </c>
      <c r="O125" s="24"/>
      <c r="P125" s="24"/>
      <c r="Q125" s="24"/>
      <c r="R125" s="24"/>
      <c r="S125" s="24"/>
    </row>
    <row r="126" spans="1:15" ht="15.75">
      <c r="A126" s="23"/>
      <c r="B126" s="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2:1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2:1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2:1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2:1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2:1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2:1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2:15" ht="12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2:1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2:1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2:1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2:1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2:1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2:1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2:1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2:1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2:1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2:1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2:1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2:1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2:1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2:1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2:1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2:1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2:1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2:1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2:1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2:1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2:1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2:1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2:1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2:1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2:1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2:1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2:1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2:1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2:1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2:1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2:1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2:1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2:1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2:1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2:1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2:1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2:1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2:4" ht="15">
      <c r="B174" s="24"/>
      <c r="C174" s="24"/>
      <c r="D174" s="24"/>
    </row>
  </sheetData>
  <sheetProtection/>
  <mergeCells count="13">
    <mergeCell ref="M6:N7"/>
    <mergeCell ref="E7:F7"/>
    <mergeCell ref="G7:H7"/>
    <mergeCell ref="I7:J7"/>
    <mergeCell ref="K7:L7"/>
    <mergeCell ref="E6:L6"/>
    <mergeCell ref="A3:K3"/>
    <mergeCell ref="A2:K2"/>
    <mergeCell ref="A1:K1"/>
    <mergeCell ref="D6:D8"/>
    <mergeCell ref="C6:C8"/>
    <mergeCell ref="B6:B8"/>
    <mergeCell ref="A6:A8"/>
  </mergeCells>
  <printOptions headings="1"/>
  <pageMargins left="0.2362204724409449" right="0.2362204724409449" top="0.35433070866141736" bottom="0.35433070866141736" header="0" footer="0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ZSJanos</dc:creator>
  <cp:keywords/>
  <dc:description/>
  <cp:lastModifiedBy>JEGYZŐ</cp:lastModifiedBy>
  <cp:lastPrinted>2018-05-17T13:51:50Z</cp:lastPrinted>
  <dcterms:created xsi:type="dcterms:W3CDTF">2017-09-15T08:15:20Z</dcterms:created>
  <dcterms:modified xsi:type="dcterms:W3CDTF">2018-05-22T13:40:41Z</dcterms:modified>
  <cp:category/>
  <cp:version/>
  <cp:contentType/>
  <cp:contentStatus/>
</cp:coreProperties>
</file>